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/>
  <calcPr fullCalcOnLoad="1"/>
</workbook>
</file>

<file path=xl/sharedStrings.xml><?xml version="1.0" encoding="utf-8"?>
<sst xmlns="http://schemas.openxmlformats.org/spreadsheetml/2006/main" count="168" uniqueCount="59">
  <si>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</si>
  <si>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</si>
  <si>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</si>
  <si>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</si>
  <si>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</si>
  <si>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</si>
  <si>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</si>
  <si>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</si>
  <si>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</si>
  <si>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</si>
  <si>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</si>
  <si>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</si>
  <si>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</si>
  <si>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</si>
  <si>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</si>
  <si>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</si>
  <si>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</si>
  <si>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</si>
  <si>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</si>
  <si>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</si>
  <si>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</si>
  <si>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</si>
  <si>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</si>
  <si>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</si>
  <si>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</si>
  <si>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</si>
  <si>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</si>
  <si>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</si>
  <si>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</si>
  <si>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2. Gruppe A</t>
  </si>
  <si>
    <t>1. Gruppe A</t>
  </si>
  <si>
    <t>2. Gruppe B</t>
  </si>
  <si>
    <t>1. Gruppe B</t>
  </si>
  <si>
    <t>Spiel um Platz 3 und 4</t>
  </si>
  <si>
    <t>Endspiel</t>
  </si>
  <si>
    <t>Sp.</t>
  </si>
  <si>
    <t>Samstag</t>
  </si>
  <si>
    <t>x</t>
  </si>
  <si>
    <t>1. Halbfinale</t>
  </si>
  <si>
    <t>2. Halbfinale</t>
  </si>
  <si>
    <t>Verlierer Spiel 13</t>
  </si>
  <si>
    <t>Verlierer Spiel 14</t>
  </si>
  <si>
    <t>Sieger Spiel 13</t>
  </si>
  <si>
    <t>Sieger Spiel 14</t>
  </si>
  <si>
    <t>Platz</t>
  </si>
  <si>
    <t>TuS Hackenbroich</t>
  </si>
  <si>
    <t>1. FAIR-Play-Cup 2015</t>
  </si>
  <si>
    <t>VFB Hilden</t>
  </si>
  <si>
    <t>VdS Nievenheim</t>
  </si>
  <si>
    <t>FC Pesch</t>
  </si>
  <si>
    <t>DJK Giesenkirchen</t>
  </si>
  <si>
    <t>an der Hackhauser Straße 50</t>
  </si>
  <si>
    <t>VFR Sinnersdorf</t>
  </si>
  <si>
    <t>SVG Weissenberg</t>
  </si>
  <si>
    <t>1.FC Mönchengladbach</t>
  </si>
  <si>
    <t>Endrunde</t>
  </si>
  <si>
    <t>Fußball Feldturnier für - D - Junioren - Mannschaften</t>
  </si>
  <si>
    <t>4.Platzierung</t>
  </si>
  <si>
    <t>TuS Germania Hackenbroich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</si>
</sst>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55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sz val="8"/>
      <name val="Comic Sans MS"/>
      <family val="4"/>
    </font>
    <font>
      <b/>
      <sz val="8"/>
      <name val="Arial"/>
      <family val="2"/>
    </font>
    <font>
      <u val="single"/>
      <sz val="8"/>
      <name val="Arial"/>
      <family val="2"/>
    </font>
    <font>
      <sz val="11"/>
      <name val="Comic Sans MS"/>
      <family val="4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2"/>
      <name val="Arial"/>
      <family val="2"/>
    </font>
    <font>
      <sz val="20"/>
      <name val="Arial"/>
      <family val="2"/>
    </font>
    <font>
      <b/>
      <u val="single"/>
      <sz val="16"/>
      <name val="Comic Sans MS"/>
      <family val="4"/>
    </font>
    <font>
      <b/>
      <u val="single"/>
      <sz val="11"/>
      <name val="Comic Sans MS"/>
      <family val="4"/>
    </font>
    <font>
      <b/>
      <sz val="11"/>
      <name val="Comic Sans MS"/>
      <family val="4"/>
    </font>
    <font>
      <u val="single"/>
      <sz val="14"/>
      <name val="Comic Sans MS"/>
      <family val="4"/>
    </font>
    <font>
      <u val="single"/>
      <sz val="1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23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horizontal="centerContinuous"/>
      <protection hidden="1"/>
    </xf>
    <xf numFmtId="0" fontId="1" fillId="0" borderId="0" xfId="0" applyFont="1" applyFill="1" applyBorder="1" applyAlignment="1" applyProtection="1">
      <alignment horizontal="centerContinuous"/>
      <protection hidden="1"/>
    </xf>
    <xf numFmtId="0" fontId="1" fillId="0" borderId="0" xfId="0" applyFont="1" applyFill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8" fillId="0" borderId="1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8" fontId="1" fillId="0" borderId="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4" xfId="0" applyFont="1" applyFill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13" fillId="0" borderId="11" xfId="0" applyFont="1" applyFill="1" applyBorder="1" applyAlignment="1">
      <alignment horizontal="center"/>
    </xf>
    <xf numFmtId="17" fontId="12" fillId="0" borderId="0" xfId="0" applyNumberFormat="1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11" xfId="0" applyFont="1" applyBorder="1" applyAlignment="1">
      <alignment/>
    </xf>
    <xf numFmtId="0" fontId="8" fillId="0" borderId="16" xfId="0" applyFont="1" applyBorder="1" applyAlignment="1" applyProtection="1">
      <alignment vertical="center"/>
      <protection hidden="1"/>
    </xf>
    <xf numFmtId="0" fontId="8" fillId="0" borderId="13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12" xfId="0" applyFont="1" applyBorder="1" applyAlignment="1" applyProtection="1">
      <alignment vertical="center"/>
      <protection hidden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20" fontId="8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45" fontId="8" fillId="0" borderId="11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8" fillId="33" borderId="27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166" fontId="1" fillId="0" borderId="20" xfId="0" applyNumberFormat="1" applyFont="1" applyFill="1" applyBorder="1" applyAlignment="1">
      <alignment horizontal="center" vertical="center"/>
    </xf>
    <xf numFmtId="166" fontId="1" fillId="0" borderId="16" xfId="0" applyNumberFormat="1" applyFont="1" applyFill="1" applyBorder="1" applyAlignment="1">
      <alignment horizontal="center" vertical="center"/>
    </xf>
    <xf numFmtId="166" fontId="1" fillId="0" borderId="21" xfId="0" applyNumberFormat="1" applyFont="1" applyFill="1" applyBorder="1" applyAlignment="1">
      <alignment horizontal="center" vertical="center"/>
    </xf>
    <xf numFmtId="166" fontId="1" fillId="0" borderId="19" xfId="0" applyNumberFormat="1" applyFont="1" applyFill="1" applyBorder="1" applyAlignment="1">
      <alignment horizontal="center" vertical="center"/>
    </xf>
    <xf numFmtId="166" fontId="1" fillId="0" borderId="15" xfId="0" applyNumberFormat="1" applyFont="1" applyFill="1" applyBorder="1" applyAlignment="1">
      <alignment horizontal="center" vertical="center"/>
    </xf>
    <xf numFmtId="166" fontId="1" fillId="0" borderId="24" xfId="0" applyNumberFormat="1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0" borderId="17" xfId="0" applyFont="1" applyBorder="1" applyAlignment="1" applyProtection="1">
      <alignment vertical="center"/>
      <protection hidden="1"/>
    </xf>
    <xf numFmtId="0" fontId="8" fillId="0" borderId="13" xfId="0" applyFont="1" applyBorder="1" applyAlignment="1" applyProtection="1">
      <alignment vertical="center"/>
      <protection hidden="1"/>
    </xf>
    <xf numFmtId="0" fontId="8" fillId="0" borderId="22" xfId="0" applyFont="1" applyBorder="1" applyAlignment="1" applyProtection="1">
      <alignment vertical="center"/>
      <protection hidden="1"/>
    </xf>
    <xf numFmtId="0" fontId="8" fillId="0" borderId="14" xfId="0" applyFont="1" applyBorder="1" applyAlignment="1" applyProtection="1">
      <alignment vertical="center"/>
      <protection hidden="1"/>
    </xf>
    <xf numFmtId="0" fontId="13" fillId="0" borderId="11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left" vertical="center" shrinkToFit="1"/>
    </xf>
    <xf numFmtId="0" fontId="1" fillId="0" borderId="11" xfId="0" applyFont="1" applyFill="1" applyBorder="1" applyAlignment="1">
      <alignment horizontal="left" vertical="center" shrinkToFit="1"/>
    </xf>
    <xf numFmtId="166" fontId="1" fillId="0" borderId="32" xfId="0" applyNumberFormat="1" applyFont="1" applyFill="1" applyBorder="1" applyAlignment="1">
      <alignment horizontal="center" vertical="center"/>
    </xf>
    <xf numFmtId="166" fontId="1" fillId="0" borderId="31" xfId="0" applyNumberFormat="1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left" vertical="center" shrinkToFit="1"/>
    </xf>
    <xf numFmtId="0" fontId="1" fillId="0" borderId="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0" xfId="0" applyFont="1" applyBorder="1" applyAlignment="1">
      <alignment horizontal="left" shrinkToFit="1"/>
    </xf>
    <xf numFmtId="0" fontId="8" fillId="34" borderId="29" xfId="0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center" vertical="center"/>
    </xf>
    <xf numFmtId="0" fontId="8" fillId="34" borderId="30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 shrinkToFit="1"/>
    </xf>
    <xf numFmtId="0" fontId="1" fillId="0" borderId="18" xfId="0" applyFont="1" applyBorder="1" applyAlignment="1">
      <alignment horizontal="left" vertical="center" shrinkToFit="1"/>
    </xf>
    <xf numFmtId="0" fontId="8" fillId="0" borderId="25" xfId="0" applyFont="1" applyBorder="1" applyAlignment="1" applyProtection="1">
      <alignment vertical="center"/>
      <protection hidden="1"/>
    </xf>
    <xf numFmtId="0" fontId="8" fillId="0" borderId="12" xfId="0" applyFont="1" applyBorder="1" applyAlignment="1" applyProtection="1">
      <alignment vertical="center"/>
      <protection hidden="1"/>
    </xf>
    <xf numFmtId="0" fontId="8" fillId="0" borderId="35" xfId="0" applyFont="1" applyBorder="1" applyAlignment="1" applyProtection="1">
      <alignment vertical="center"/>
      <protection hidden="1"/>
    </xf>
    <xf numFmtId="0" fontId="8" fillId="0" borderId="11" xfId="0" applyFont="1" applyBorder="1" applyAlignment="1" applyProtection="1">
      <alignment vertical="center"/>
      <protection hidden="1"/>
    </xf>
    <xf numFmtId="0" fontId="8" fillId="0" borderId="36" xfId="0" applyFont="1" applyBorder="1" applyAlignment="1" applyProtection="1">
      <alignment vertical="center"/>
      <protection hidden="1"/>
    </xf>
    <xf numFmtId="0" fontId="8" fillId="0" borderId="18" xfId="0" applyFont="1" applyBorder="1" applyAlignment="1" applyProtection="1">
      <alignment vertical="center"/>
      <protection hidden="1"/>
    </xf>
    <xf numFmtId="0" fontId="8" fillId="0" borderId="26" xfId="0" applyFont="1" applyBorder="1" applyAlignment="1" applyProtection="1">
      <alignment vertical="center"/>
      <protection hidden="1"/>
    </xf>
    <xf numFmtId="0" fontId="8" fillId="0" borderId="27" xfId="0" applyFont="1" applyBorder="1" applyAlignment="1" applyProtection="1">
      <alignment vertical="center"/>
      <protection hidden="1"/>
    </xf>
    <xf numFmtId="0" fontId="8" fillId="0" borderId="28" xfId="0" applyFont="1" applyBorder="1" applyAlignment="1" applyProtection="1">
      <alignment vertical="center"/>
      <protection hidden="1"/>
    </xf>
    <xf numFmtId="0" fontId="8" fillId="0" borderId="37" xfId="0" applyFont="1" applyBorder="1" applyAlignment="1" applyProtection="1">
      <alignment vertical="center"/>
      <protection hidden="1"/>
    </xf>
    <xf numFmtId="0" fontId="1" fillId="0" borderId="2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8" xfId="0" applyFont="1" applyFill="1" applyBorder="1" applyAlignment="1">
      <alignment horizontal="left" vertical="center" shrinkToFit="1"/>
    </xf>
    <xf numFmtId="166" fontId="1" fillId="0" borderId="39" xfId="0" applyNumberFormat="1" applyFont="1" applyFill="1" applyBorder="1" applyAlignment="1">
      <alignment horizontal="center" vertical="center"/>
    </xf>
    <xf numFmtId="166" fontId="1" fillId="0" borderId="33" xfId="0" applyNumberFormat="1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shrinkToFit="1"/>
    </xf>
    <xf numFmtId="0" fontId="1" fillId="0" borderId="24" xfId="0" applyFont="1" applyBorder="1" applyAlignment="1">
      <alignment horizontal="center"/>
    </xf>
    <xf numFmtId="0" fontId="13" fillId="0" borderId="0" xfId="0" applyFont="1" applyAlignment="1">
      <alignment horizontal="center"/>
    </xf>
    <xf numFmtId="14" fontId="13" fillId="0" borderId="0" xfId="0" applyNumberFormat="1" applyFont="1" applyAlignment="1">
      <alignment horizontal="center"/>
    </xf>
    <xf numFmtId="0" fontId="8" fillId="35" borderId="27" xfId="0" applyFont="1" applyFill="1" applyBorder="1" applyAlignment="1">
      <alignment horizontal="center"/>
    </xf>
    <xf numFmtId="0" fontId="8" fillId="35" borderId="28" xfId="0" applyFont="1" applyFill="1" applyBorder="1" applyAlignment="1">
      <alignment horizontal="center"/>
    </xf>
    <xf numFmtId="0" fontId="8" fillId="35" borderId="28" xfId="0" applyFont="1" applyFill="1" applyBorder="1" applyAlignment="1">
      <alignment/>
    </xf>
    <xf numFmtId="0" fontId="8" fillId="35" borderId="37" xfId="0" applyFont="1" applyFill="1" applyBorder="1" applyAlignment="1">
      <alignment/>
    </xf>
    <xf numFmtId="0" fontId="12" fillId="0" borderId="0" xfId="0" applyFont="1" applyAlignment="1">
      <alignment horizontal="center"/>
    </xf>
    <xf numFmtId="45" fontId="13" fillId="0" borderId="11" xfId="0" applyNumberFormat="1" applyFont="1" applyFill="1" applyBorder="1" applyAlignment="1">
      <alignment horizontal="center"/>
    </xf>
    <xf numFmtId="20" fontId="13" fillId="0" borderId="11" xfId="0" applyNumberFormat="1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8" fillId="35" borderId="29" xfId="0" applyFont="1" applyFill="1" applyBorder="1" applyAlignment="1">
      <alignment horizontal="center" vertical="center"/>
    </xf>
    <xf numFmtId="0" fontId="8" fillId="35" borderId="2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left" vertical="center" shrinkToFit="1"/>
    </xf>
    <xf numFmtId="0" fontId="1" fillId="0" borderId="43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8" fillId="35" borderId="44" xfId="0" applyFont="1" applyFill="1" applyBorder="1" applyAlignment="1">
      <alignment horizontal="center" vertical="center"/>
    </xf>
    <xf numFmtId="0" fontId="8" fillId="35" borderId="45" xfId="0" applyFont="1" applyFill="1" applyBorder="1" applyAlignment="1">
      <alignment horizontal="center" vertical="center"/>
    </xf>
    <xf numFmtId="0" fontId="8" fillId="35" borderId="30" xfId="0" applyFont="1" applyFill="1" applyBorder="1" applyAlignment="1">
      <alignment horizontal="center" vertical="center"/>
    </xf>
    <xf numFmtId="0" fontId="8" fillId="35" borderId="28" xfId="0" applyFont="1" applyFill="1" applyBorder="1" applyAlignment="1">
      <alignment vertical="center"/>
    </xf>
    <xf numFmtId="0" fontId="8" fillId="35" borderId="37" xfId="0" applyFont="1" applyFill="1" applyBorder="1" applyAlignment="1">
      <alignment vertical="center"/>
    </xf>
    <xf numFmtId="0" fontId="8" fillId="35" borderId="2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41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shrinkToFit="1"/>
    </xf>
    <xf numFmtId="0" fontId="1" fillId="0" borderId="24" xfId="0" applyFont="1" applyBorder="1" applyAlignment="1">
      <alignment horizontal="left" vertical="center" shrinkToFit="1"/>
    </xf>
    <xf numFmtId="168" fontId="1" fillId="0" borderId="47" xfId="0" applyNumberFormat="1" applyFont="1" applyBorder="1" applyAlignment="1">
      <alignment horizontal="center" vertical="center"/>
    </xf>
    <xf numFmtId="168" fontId="1" fillId="0" borderId="48" xfId="0" applyNumberFormat="1" applyFont="1" applyBorder="1" applyAlignment="1">
      <alignment horizontal="center" vertical="center"/>
    </xf>
    <xf numFmtId="168" fontId="1" fillId="0" borderId="49" xfId="0" applyNumberFormat="1" applyFont="1" applyBorder="1" applyAlignment="1">
      <alignment horizontal="center" vertical="center"/>
    </xf>
    <xf numFmtId="168" fontId="1" fillId="0" borderId="41" xfId="0" applyNumberFormat="1" applyFont="1" applyBorder="1" applyAlignment="1">
      <alignment horizontal="center" vertical="center"/>
    </xf>
    <xf numFmtId="168" fontId="1" fillId="0" borderId="39" xfId="0" applyNumberFormat="1" applyFont="1" applyBorder="1" applyAlignment="1">
      <alignment horizontal="center" vertical="center"/>
    </xf>
    <xf numFmtId="168" fontId="1" fillId="0" borderId="46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8" fillId="35" borderId="37" xfId="0" applyFont="1" applyFill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168" fontId="1" fillId="0" borderId="50" xfId="0" applyNumberFormat="1" applyFont="1" applyBorder="1" applyAlignment="1">
      <alignment horizontal="center" vertical="center"/>
    </xf>
    <xf numFmtId="168" fontId="1" fillId="0" borderId="51" xfId="0" applyNumberFormat="1" applyFont="1" applyBorder="1" applyAlignment="1">
      <alignment horizontal="center" vertical="center"/>
    </xf>
    <xf numFmtId="168" fontId="1" fillId="0" borderId="5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shrinkToFit="1"/>
    </xf>
    <xf numFmtId="0" fontId="1" fillId="0" borderId="34" xfId="0" applyFont="1" applyBorder="1" applyAlignment="1">
      <alignment horizontal="left" vertical="center" shrinkToFi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104775</xdr:colOff>
      <xdr:row>0</xdr:row>
      <xdr:rowOff>85725</xdr:rowOff>
    </xdr:from>
    <xdr:to>
      <xdr:col>53</xdr:col>
      <xdr:colOff>38100</xdr:colOff>
      <xdr:row>7</xdr:row>
      <xdr:rowOff>152400</xdr:rowOff>
    </xdr:to>
    <xdr:pic>
      <xdr:nvPicPr>
        <xdr:cNvPr id="1" name="Grafik 2" descr="TuS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85725"/>
          <a:ext cx="10763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19050</xdr:colOff>
      <xdr:row>38</xdr:row>
      <xdr:rowOff>9525</xdr:rowOff>
    </xdr:from>
    <xdr:to>
      <xdr:col>50</xdr:col>
      <xdr:colOff>57150</xdr:colOff>
      <xdr:row>39</xdr:row>
      <xdr:rowOff>47625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62550" y="743902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45</xdr:col>
      <xdr:colOff>19050</xdr:colOff>
      <xdr:row>44</xdr:row>
      <xdr:rowOff>0</xdr:rowOff>
    </xdr:from>
    <xdr:to>
      <xdr:col>50</xdr:col>
      <xdr:colOff>57150</xdr:colOff>
      <xdr:row>45</xdr:row>
      <xdr:rowOff>38100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62550" y="880110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J93"/>
  <sheetViews>
    <sheetView showGridLines="0" tabSelected="1" zoomScalePageLayoutView="0" workbookViewId="0" topLeftCell="A1">
      <selection activeCell="AU137" sqref="AU137"/>
    </sheetView>
  </sheetViews>
  <sheetFormatPr defaultColWidth="1.7109375" defaultRowHeight="12.75"/>
  <cols>
    <col min="1" max="56" width="1.7109375" style="0" customWidth="1"/>
    <col min="57" max="64" width="5.7109375" style="10" hidden="1" customWidth="1"/>
    <col min="65" max="72" width="5.7109375" style="21" hidden="1" customWidth="1"/>
    <col min="73" max="73" width="7.8515625" style="21" customWidth="1"/>
    <col min="74" max="74" width="1.7109375" style="22" hidden="1" customWidth="1"/>
    <col min="75" max="75" width="4.7109375" style="22" customWidth="1"/>
    <col min="76" max="77" width="1.7109375" style="22" customWidth="1"/>
    <col min="78" max="78" width="0.85546875" style="22" customWidth="1"/>
    <col min="79" max="80" width="1.7109375" style="22" hidden="1" customWidth="1"/>
    <col min="81" max="81" width="0.85546875" style="23" customWidth="1"/>
    <col min="82" max="84" width="1.7109375" style="23" customWidth="1"/>
    <col min="85" max="102" width="1.7109375" style="11" customWidth="1"/>
    <col min="103" max="111" width="1.7109375" style="0" customWidth="1"/>
    <col min="112" max="112" width="3.421875" style="0" customWidth="1"/>
    <col min="113" max="113" width="6.7109375" style="0" customWidth="1"/>
    <col min="114" max="114" width="1.7109375" style="0" hidden="1" customWidth="1"/>
    <col min="115" max="115" width="1.1484375" style="0" hidden="1" customWidth="1"/>
    <col min="116" max="124" width="1.7109375" style="0" hidden="1" customWidth="1"/>
    <col min="125" max="125" width="8.8515625" style="0" customWidth="1"/>
    <col min="126" max="126" width="1.7109375" style="0" customWidth="1"/>
  </cols>
  <sheetData>
    <row r="1" spans="1:84" ht="7.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44"/>
      <c r="BC1" s="34"/>
      <c r="BD1" s="34"/>
      <c r="BE1" s="35"/>
      <c r="BF1" s="35"/>
      <c r="BG1" s="35"/>
      <c r="BH1" s="35"/>
      <c r="BI1" s="35"/>
      <c r="BJ1" s="35"/>
      <c r="BK1" s="35"/>
      <c r="BL1" s="35"/>
      <c r="BM1" s="36"/>
      <c r="BN1" s="36"/>
      <c r="BO1" s="36"/>
      <c r="BP1" s="36"/>
      <c r="BQ1" s="36"/>
      <c r="BR1" s="36"/>
      <c r="BS1" s="36"/>
      <c r="BT1" s="36"/>
      <c r="BU1" s="36"/>
      <c r="BV1" s="37"/>
      <c r="BW1" s="37"/>
      <c r="BX1" s="12"/>
      <c r="BY1" s="12"/>
      <c r="BZ1" s="12"/>
      <c r="CA1" s="12"/>
      <c r="CB1" s="12"/>
      <c r="CC1" s="13"/>
      <c r="CD1" s="13"/>
      <c r="CE1" s="13"/>
      <c r="CF1" s="13"/>
    </row>
    <row r="2" spans="1:84" ht="24.75">
      <c r="A2" s="220" t="s">
        <v>58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44"/>
      <c r="AR2" s="44"/>
      <c r="AS2" s="38"/>
      <c r="AT2" s="38"/>
      <c r="AU2" s="38"/>
      <c r="AV2" s="38"/>
      <c r="AW2" s="38"/>
      <c r="AX2" s="38"/>
      <c r="AY2" s="38"/>
      <c r="AZ2" s="38"/>
      <c r="BA2" s="38"/>
      <c r="BB2" s="44"/>
      <c r="BD2" s="34"/>
      <c r="BE2" s="35"/>
      <c r="BF2" s="35"/>
      <c r="BG2" s="35"/>
      <c r="BH2" s="35"/>
      <c r="BI2" s="35"/>
      <c r="BJ2" s="35"/>
      <c r="BK2" s="35"/>
      <c r="BL2" s="35"/>
      <c r="BM2" s="36"/>
      <c r="BN2" s="36"/>
      <c r="BO2" s="36"/>
      <c r="BP2" s="36"/>
      <c r="BQ2" s="36"/>
      <c r="BR2" s="36"/>
      <c r="BS2" s="36"/>
      <c r="BT2" s="36"/>
      <c r="BU2" s="36"/>
      <c r="BV2" s="37"/>
      <c r="BW2" s="37"/>
      <c r="BX2" s="12"/>
      <c r="BY2" s="12"/>
      <c r="BZ2" s="12"/>
      <c r="CA2" s="12"/>
      <c r="CB2" s="12"/>
      <c r="CC2" s="13"/>
      <c r="CD2" s="13"/>
      <c r="CE2" s="13"/>
      <c r="CF2" s="13"/>
    </row>
    <row r="3" spans="1:102" s="5" customFormat="1" ht="27">
      <c r="A3" s="230" t="s">
        <v>46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0"/>
      <c r="AO3" s="230"/>
      <c r="AP3" s="230"/>
      <c r="AQ3" s="39"/>
      <c r="AR3" s="39"/>
      <c r="AS3" s="40"/>
      <c r="AT3" s="39"/>
      <c r="AU3" s="39"/>
      <c r="AV3" s="39"/>
      <c r="AW3" s="39"/>
      <c r="AX3" s="39"/>
      <c r="AY3" s="39"/>
      <c r="AZ3" s="39"/>
      <c r="BA3" s="39"/>
      <c r="BB3" s="39"/>
      <c r="BC3" s="44"/>
      <c r="BD3" s="40"/>
      <c r="BE3" s="41"/>
      <c r="BF3" s="41"/>
      <c r="BG3" s="41"/>
      <c r="BH3" s="41"/>
      <c r="BI3" s="41"/>
      <c r="BJ3" s="41"/>
      <c r="BK3" s="41"/>
      <c r="BL3" s="41"/>
      <c r="BM3" s="42"/>
      <c r="BN3" s="42"/>
      <c r="BO3" s="42"/>
      <c r="BP3" s="42"/>
      <c r="BQ3" s="42"/>
      <c r="BR3" s="42"/>
      <c r="BS3" s="42"/>
      <c r="BT3" s="42"/>
      <c r="BU3" s="42"/>
      <c r="BV3" s="43"/>
      <c r="BW3" s="43"/>
      <c r="BX3" s="14"/>
      <c r="BY3" s="14"/>
      <c r="BZ3" s="14"/>
      <c r="CA3" s="14"/>
      <c r="CB3" s="14"/>
      <c r="CC3" s="15"/>
      <c r="CD3" s="15"/>
      <c r="CE3" s="15"/>
      <c r="CF3" s="15"/>
      <c r="CG3" s="15"/>
      <c r="CH3" s="15"/>
      <c r="CI3" s="15"/>
      <c r="CJ3" s="90" t="s">
        <v>55</v>
      </c>
      <c r="CK3" s="90"/>
      <c r="CL3" s="90"/>
      <c r="CM3" s="90"/>
      <c r="CN3" s="90"/>
      <c r="CO3" s="90"/>
      <c r="CP3" s="90"/>
      <c r="CQ3" s="90"/>
      <c r="CR3" s="90"/>
      <c r="CS3" s="90"/>
      <c r="CU3" s="15"/>
      <c r="CV3" s="15"/>
      <c r="CW3" s="15"/>
      <c r="CX3" s="15"/>
    </row>
    <row r="4" spans="1:102" s="1" customFormat="1" ht="15">
      <c r="A4" s="231" t="s">
        <v>56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34"/>
      <c r="BE4" s="35"/>
      <c r="BF4" s="35"/>
      <c r="BG4" s="35"/>
      <c r="BH4" s="35"/>
      <c r="BI4" s="35"/>
      <c r="BJ4" s="35"/>
      <c r="BK4" s="35"/>
      <c r="BL4" s="35"/>
      <c r="BM4" s="36"/>
      <c r="BN4" s="36"/>
      <c r="BO4" s="36"/>
      <c r="BP4" s="36"/>
      <c r="BQ4" s="36"/>
      <c r="BR4" s="36"/>
      <c r="BS4" s="36"/>
      <c r="BT4" s="36"/>
      <c r="BU4" s="36"/>
      <c r="BV4" s="37"/>
      <c r="BW4" s="37"/>
      <c r="BX4" s="16"/>
      <c r="BY4" s="16"/>
      <c r="BZ4" s="16"/>
      <c r="CA4" s="16"/>
      <c r="CB4" s="16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</row>
    <row r="5" spans="1:102" s="1" customFormat="1" ht="6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34"/>
      <c r="BE5" s="35"/>
      <c r="BF5" s="35"/>
      <c r="BG5" s="35"/>
      <c r="BH5" s="35"/>
      <c r="BI5" s="35"/>
      <c r="BJ5" s="35"/>
      <c r="BK5" s="35"/>
      <c r="BL5" s="35"/>
      <c r="BM5" s="36"/>
      <c r="BN5" s="36"/>
      <c r="BO5" s="36"/>
      <c r="BP5" s="36"/>
      <c r="BQ5" s="36"/>
      <c r="BR5" s="36"/>
      <c r="BS5" s="36"/>
      <c r="BT5" s="36"/>
      <c r="BU5" s="36"/>
      <c r="BV5" s="37"/>
      <c r="BW5" s="37"/>
      <c r="BX5" s="16"/>
      <c r="BY5" s="16"/>
      <c r="BZ5" s="16"/>
      <c r="CA5" s="16"/>
      <c r="CB5" s="16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</row>
    <row r="6" spans="1:152" s="1" customFormat="1" ht="15">
      <c r="A6" s="34"/>
      <c r="B6" s="34"/>
      <c r="C6" s="34"/>
      <c r="D6" s="34"/>
      <c r="E6" s="34"/>
      <c r="F6" s="34"/>
      <c r="G6" s="34"/>
      <c r="H6" s="34"/>
      <c r="I6" s="76"/>
      <c r="J6" s="76"/>
      <c r="K6" s="76"/>
      <c r="L6" s="77" t="s">
        <v>0</v>
      </c>
      <c r="M6" s="177" t="s">
        <v>36</v>
      </c>
      <c r="N6" s="177"/>
      <c r="O6" s="177"/>
      <c r="P6" s="177"/>
      <c r="Q6" s="177"/>
      <c r="R6" s="177"/>
      <c r="S6" s="177"/>
      <c r="T6" s="177"/>
      <c r="U6" s="76" t="s">
        <v>1</v>
      </c>
      <c r="V6" s="76"/>
      <c r="W6" s="76"/>
      <c r="X6" s="76"/>
      <c r="Y6" s="178">
        <v>42154</v>
      </c>
      <c r="Z6" s="178"/>
      <c r="AA6" s="178"/>
      <c r="AB6" s="178"/>
      <c r="AC6" s="178"/>
      <c r="AD6" s="178"/>
      <c r="AE6" s="178"/>
      <c r="AF6" s="178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34"/>
      <c r="BE6" s="35"/>
      <c r="BF6" s="35"/>
      <c r="BG6" s="35"/>
      <c r="BH6" s="35"/>
      <c r="BI6" s="35"/>
      <c r="BJ6" s="35"/>
      <c r="BK6" s="35"/>
      <c r="BL6" s="35"/>
      <c r="BM6" s="36"/>
      <c r="BN6" s="36"/>
      <c r="BO6" s="36"/>
      <c r="BP6" s="36"/>
      <c r="BQ6" s="36"/>
      <c r="BR6" s="36"/>
      <c r="BS6" s="36"/>
      <c r="BT6" s="36"/>
      <c r="BU6" s="36"/>
      <c r="BV6" s="37"/>
      <c r="BW6" s="37"/>
      <c r="BX6" s="46"/>
      <c r="BY6" s="46"/>
      <c r="BZ6" s="46"/>
      <c r="CA6" s="47" t="s">
        <v>2</v>
      </c>
      <c r="CB6" s="105">
        <f>$J$35+2*$CR$6+$DF$6</f>
        <v>0.5833333333333333</v>
      </c>
      <c r="CC6" s="105"/>
      <c r="CD6" s="105"/>
      <c r="CE6" s="105"/>
      <c r="CF6" s="105"/>
      <c r="CG6" s="46" t="s">
        <v>3</v>
      </c>
      <c r="CH6" s="46"/>
      <c r="CI6" s="46"/>
      <c r="CJ6" s="46"/>
      <c r="CK6" s="46"/>
      <c r="CL6" s="46"/>
      <c r="CM6" s="46"/>
      <c r="CN6" s="47" t="s">
        <v>4</v>
      </c>
      <c r="CO6" s="106">
        <v>1</v>
      </c>
      <c r="CP6" s="106"/>
      <c r="CQ6" s="48" t="s">
        <v>37</v>
      </c>
      <c r="CR6" s="107">
        <v>0.020833333333333332</v>
      </c>
      <c r="CS6" s="107"/>
      <c r="CT6" s="107"/>
      <c r="CU6" s="107"/>
      <c r="CV6" s="107"/>
      <c r="CW6" s="46" t="s">
        <v>5</v>
      </c>
      <c r="CX6" s="46"/>
      <c r="CY6" s="46"/>
      <c r="CZ6" s="46"/>
      <c r="DA6" s="46"/>
      <c r="DB6" s="46"/>
      <c r="DC6" s="46"/>
      <c r="DD6" s="46"/>
      <c r="DE6" s="47" t="s">
        <v>6</v>
      </c>
      <c r="DF6" s="107">
        <v>0.003472222222222222</v>
      </c>
      <c r="DG6" s="107"/>
      <c r="DH6" s="107"/>
      <c r="DI6" s="107"/>
      <c r="DJ6" s="107"/>
      <c r="DK6" s="46" t="s">
        <v>5</v>
      </c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16"/>
      <c r="DW6" s="16"/>
      <c r="DX6" s="16"/>
      <c r="DY6" s="16"/>
      <c r="DZ6" s="16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</row>
    <row r="7" spans="1:152" s="1" customFormat="1" ht="6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34"/>
      <c r="BE7" s="35"/>
      <c r="BF7" s="35"/>
      <c r="BG7" s="35"/>
      <c r="BH7" s="35"/>
      <c r="BI7" s="35"/>
      <c r="BJ7" s="35"/>
      <c r="BK7" s="35"/>
      <c r="BL7" s="35"/>
      <c r="BM7" s="36"/>
      <c r="BN7" s="36"/>
      <c r="BO7" s="36"/>
      <c r="BP7" s="36"/>
      <c r="BQ7" s="36"/>
      <c r="BR7" s="36"/>
      <c r="BS7" s="36"/>
      <c r="BT7" s="36"/>
      <c r="BU7" s="36"/>
      <c r="BV7" s="37"/>
      <c r="BW7" s="37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16"/>
      <c r="DW7" s="16"/>
      <c r="DX7" s="16"/>
      <c r="DY7" s="16"/>
      <c r="DZ7" s="16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</row>
    <row r="8" spans="1:152" s="1" customFormat="1" ht="16.5" customHeight="1" thickBot="1">
      <c r="A8" s="34"/>
      <c r="B8" s="183" t="s">
        <v>51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34"/>
      <c r="AO8" s="34"/>
      <c r="AP8" s="3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34"/>
      <c r="BE8" s="35"/>
      <c r="BF8" s="35"/>
      <c r="BG8" s="35"/>
      <c r="BH8" s="35"/>
      <c r="BI8" s="35"/>
      <c r="BJ8" s="35"/>
      <c r="BK8" s="35"/>
      <c r="BL8" s="35"/>
      <c r="BM8" s="36"/>
      <c r="BN8" s="36"/>
      <c r="BO8" s="36"/>
      <c r="BP8" s="36"/>
      <c r="BQ8" s="36"/>
      <c r="BR8" s="36"/>
      <c r="BS8" s="36"/>
      <c r="BT8" s="36"/>
      <c r="BU8" s="36"/>
      <c r="BV8" s="37"/>
      <c r="BW8" s="37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16"/>
      <c r="DW8" s="16"/>
      <c r="DX8" s="16"/>
      <c r="DY8" s="16"/>
      <c r="DZ8" s="16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</row>
    <row r="9" spans="1:152" s="1" customFormat="1" ht="8.25" customHeight="1" thickBo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34"/>
      <c r="BD9" s="34"/>
      <c r="BE9" s="35"/>
      <c r="BF9" s="35"/>
      <c r="BG9" s="35"/>
      <c r="BH9" s="35"/>
      <c r="BI9" s="35"/>
      <c r="BJ9" s="35"/>
      <c r="BK9" s="35"/>
      <c r="BL9" s="35"/>
      <c r="BM9" s="36"/>
      <c r="BN9" s="36"/>
      <c r="BO9" s="36"/>
      <c r="BP9" s="36"/>
      <c r="BQ9" s="36"/>
      <c r="BR9" s="36"/>
      <c r="BS9" s="36"/>
      <c r="BT9" s="36"/>
      <c r="BU9" s="36"/>
      <c r="BV9" s="37"/>
      <c r="BW9" s="37"/>
      <c r="BX9" s="128" t="s">
        <v>44</v>
      </c>
      <c r="BY9" s="119"/>
      <c r="BZ9" s="119"/>
      <c r="CA9" s="119"/>
      <c r="CB9" s="119"/>
      <c r="CC9" s="129"/>
      <c r="CD9" s="128" t="s">
        <v>17</v>
      </c>
      <c r="CE9" s="119"/>
      <c r="CF9" s="119"/>
      <c r="CG9" s="119"/>
      <c r="CH9" s="129"/>
      <c r="CI9" s="128" t="s">
        <v>38</v>
      </c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29"/>
      <c r="DQ9" s="118" t="s">
        <v>21</v>
      </c>
      <c r="DR9" s="119"/>
      <c r="DS9" s="119"/>
      <c r="DT9" s="119"/>
      <c r="DU9" s="119"/>
      <c r="DV9" s="16"/>
      <c r="DW9" s="16"/>
      <c r="DX9" s="16"/>
      <c r="DY9" s="16"/>
      <c r="DZ9" s="16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</row>
    <row r="10" spans="1:152" s="33" customFormat="1" ht="15.75">
      <c r="A10" s="46"/>
      <c r="B10" s="46"/>
      <c r="C10" s="46"/>
      <c r="D10" s="46"/>
      <c r="E10" s="78"/>
      <c r="F10" s="78"/>
      <c r="G10" s="79" t="s">
        <v>2</v>
      </c>
      <c r="H10" s="185">
        <v>0.4166666666666667</v>
      </c>
      <c r="I10" s="185"/>
      <c r="J10" s="185"/>
      <c r="K10" s="185"/>
      <c r="L10" s="185"/>
      <c r="M10" s="78" t="s">
        <v>3</v>
      </c>
      <c r="N10" s="78"/>
      <c r="O10" s="78"/>
      <c r="P10" s="78"/>
      <c r="Q10" s="78"/>
      <c r="R10" s="78"/>
      <c r="S10" s="78"/>
      <c r="T10" s="79" t="s">
        <v>4</v>
      </c>
      <c r="U10" s="134">
        <v>1</v>
      </c>
      <c r="V10" s="134"/>
      <c r="W10" s="80" t="s">
        <v>37</v>
      </c>
      <c r="X10" s="184">
        <v>0.020833333333333332</v>
      </c>
      <c r="Y10" s="184"/>
      <c r="Z10" s="184"/>
      <c r="AA10" s="184"/>
      <c r="AB10" s="184"/>
      <c r="AC10" s="78" t="s">
        <v>5</v>
      </c>
      <c r="AD10" s="78"/>
      <c r="AE10" s="78"/>
      <c r="AF10" s="78"/>
      <c r="AG10" s="78"/>
      <c r="AH10" s="78"/>
      <c r="AI10" s="78"/>
      <c r="AJ10" s="78"/>
      <c r="AK10" s="79" t="s">
        <v>6</v>
      </c>
      <c r="AL10" s="184">
        <v>0.003472222222222222</v>
      </c>
      <c r="AM10" s="184"/>
      <c r="AN10" s="184"/>
      <c r="AO10" s="184"/>
      <c r="AP10" s="184"/>
      <c r="AQ10" s="78" t="s">
        <v>5</v>
      </c>
      <c r="AR10" s="78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35"/>
      <c r="BF10" s="35"/>
      <c r="BG10" s="35"/>
      <c r="BH10" s="35"/>
      <c r="BI10" s="35"/>
      <c r="BJ10" s="35"/>
      <c r="BK10" s="35"/>
      <c r="BL10" s="35"/>
      <c r="BM10" s="36"/>
      <c r="BN10" s="36"/>
      <c r="BO10" s="36"/>
      <c r="BP10" s="36"/>
      <c r="BQ10" s="36"/>
      <c r="BR10" s="36"/>
      <c r="BS10" s="36"/>
      <c r="BT10" s="36"/>
      <c r="BU10" s="36"/>
      <c r="BV10" s="37"/>
      <c r="BW10" s="37"/>
      <c r="BX10" s="120">
        <v>1</v>
      </c>
      <c r="BY10" s="111"/>
      <c r="BZ10" s="111"/>
      <c r="CA10" s="111"/>
      <c r="CB10" s="111"/>
      <c r="CC10" s="112"/>
      <c r="CD10" s="122">
        <v>0.579861111111111</v>
      </c>
      <c r="CE10" s="123"/>
      <c r="CF10" s="123"/>
      <c r="CG10" s="123"/>
      <c r="CH10" s="124"/>
      <c r="CI10" s="103">
        <f>IF(ISBLANK($AZ$33),"",$G$40)</f>
      </c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73" t="s">
        <v>20</v>
      </c>
      <c r="CZ10" s="104">
        <f>IF(ISBLANK($AZ$35),"",$G$47)</f>
      </c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8"/>
      <c r="DQ10" s="101"/>
      <c r="DR10" s="99"/>
      <c r="DS10" s="99" t="s">
        <v>19</v>
      </c>
      <c r="DT10" s="99"/>
      <c r="DU10" s="109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</row>
    <row r="11" spans="1:152" ht="12.75" customHeight="1" thickBot="1">
      <c r="A11" s="34"/>
      <c r="B11" s="34"/>
      <c r="C11" s="34"/>
      <c r="D11" s="34"/>
      <c r="E11" s="76"/>
      <c r="F11" s="76"/>
      <c r="G11" s="76"/>
      <c r="H11" s="81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5"/>
      <c r="BF11" s="35"/>
      <c r="BG11" s="35"/>
      <c r="BH11" s="35"/>
      <c r="BI11" s="35"/>
      <c r="BJ11" s="35"/>
      <c r="BK11" s="35"/>
      <c r="BL11" s="35"/>
      <c r="BM11" s="36"/>
      <c r="BN11" s="36"/>
      <c r="BO11" s="36"/>
      <c r="BP11" s="36"/>
      <c r="BQ11" s="36"/>
      <c r="BR11" s="36"/>
      <c r="BS11" s="36"/>
      <c r="BT11" s="36"/>
      <c r="BU11" s="36"/>
      <c r="BV11" s="37"/>
      <c r="BW11" s="37"/>
      <c r="BX11" s="121"/>
      <c r="BY11" s="113"/>
      <c r="BZ11" s="113"/>
      <c r="CA11" s="113"/>
      <c r="CB11" s="113"/>
      <c r="CC11" s="114"/>
      <c r="CD11" s="125"/>
      <c r="CE11" s="126"/>
      <c r="CF11" s="126"/>
      <c r="CG11" s="126"/>
      <c r="CH11" s="127"/>
      <c r="CI11" s="115" t="s">
        <v>30</v>
      </c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74"/>
      <c r="CZ11" s="116" t="s">
        <v>31</v>
      </c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7"/>
      <c r="DQ11" s="102"/>
      <c r="DR11" s="100"/>
      <c r="DS11" s="100"/>
      <c r="DT11" s="100"/>
      <c r="DU11" s="110"/>
      <c r="DV11" s="19"/>
      <c r="DW11" s="19"/>
      <c r="DX11" s="19"/>
      <c r="DY11" s="19"/>
      <c r="DZ11" s="19"/>
      <c r="EA11" s="20"/>
      <c r="EB11" s="20"/>
      <c r="EC11" s="20"/>
      <c r="ED11" s="20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</row>
    <row r="12" spans="1:152" ht="6" customHeight="1" thickBo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5"/>
      <c r="BF12" s="35"/>
      <c r="BG12" s="35"/>
      <c r="BH12" s="35"/>
      <c r="BI12" s="35"/>
      <c r="BJ12" s="35"/>
      <c r="BK12" s="35"/>
      <c r="BL12" s="35"/>
      <c r="BM12" s="36"/>
      <c r="BN12" s="36"/>
      <c r="BO12" s="36"/>
      <c r="BP12" s="36"/>
      <c r="BQ12" s="36"/>
      <c r="BR12" s="36"/>
      <c r="BS12" s="36"/>
      <c r="BT12" s="36"/>
      <c r="BU12" s="36"/>
      <c r="BV12" s="37"/>
      <c r="BW12" s="37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19"/>
      <c r="DW12" s="19"/>
      <c r="DX12" s="19"/>
      <c r="DY12" s="19"/>
      <c r="DZ12" s="19"/>
      <c r="EA12" s="20"/>
      <c r="EB12" s="20"/>
      <c r="EC12" s="20"/>
      <c r="ED12" s="20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</row>
    <row r="13" spans="1:152" ht="13.5" thickBot="1">
      <c r="A13" s="34"/>
      <c r="B13" s="49" t="s">
        <v>7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5"/>
      <c r="BF13" s="35"/>
      <c r="BG13" s="35"/>
      <c r="BH13" s="35"/>
      <c r="BI13" s="35"/>
      <c r="BJ13" s="35"/>
      <c r="BK13" s="35"/>
      <c r="BL13" s="35"/>
      <c r="BM13" s="36"/>
      <c r="BN13" s="36"/>
      <c r="BO13" s="36"/>
      <c r="BP13" s="36"/>
      <c r="BQ13" s="36"/>
      <c r="BR13" s="36"/>
      <c r="BS13" s="36"/>
      <c r="BT13" s="36"/>
      <c r="BU13" s="36"/>
      <c r="BV13" s="37"/>
      <c r="BW13" s="37"/>
      <c r="BX13" s="128" t="s">
        <v>44</v>
      </c>
      <c r="BY13" s="119"/>
      <c r="BZ13" s="119"/>
      <c r="CA13" s="119"/>
      <c r="CB13" s="119"/>
      <c r="CC13" s="129"/>
      <c r="CD13" s="128" t="s">
        <v>17</v>
      </c>
      <c r="CE13" s="119"/>
      <c r="CF13" s="119"/>
      <c r="CG13" s="119"/>
      <c r="CH13" s="129"/>
      <c r="CI13" s="128" t="s">
        <v>39</v>
      </c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19"/>
      <c r="DF13" s="119"/>
      <c r="DG13" s="119"/>
      <c r="DH13" s="119"/>
      <c r="DI13" s="119"/>
      <c r="DJ13" s="119"/>
      <c r="DK13" s="119"/>
      <c r="DL13" s="119"/>
      <c r="DM13" s="119"/>
      <c r="DN13" s="119"/>
      <c r="DO13" s="119"/>
      <c r="DP13" s="129"/>
      <c r="DQ13" s="118" t="s">
        <v>21</v>
      </c>
      <c r="DR13" s="119"/>
      <c r="DS13" s="119"/>
      <c r="DT13" s="119"/>
      <c r="DU13" s="119"/>
      <c r="DV13" s="19"/>
      <c r="DW13" s="19"/>
      <c r="DX13" s="19"/>
      <c r="DY13" s="19"/>
      <c r="DZ13" s="19"/>
      <c r="EA13" s="20"/>
      <c r="EB13" s="20"/>
      <c r="EC13" s="20"/>
      <c r="ED13" s="20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</row>
    <row r="14" spans="1:152" ht="15.75" customHeight="1" thickBo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5"/>
      <c r="BF14" s="35"/>
      <c r="BG14" s="35"/>
      <c r="BH14" s="35"/>
      <c r="BI14" s="35"/>
      <c r="BJ14" s="35"/>
      <c r="BK14" s="35"/>
      <c r="BL14" s="35"/>
      <c r="BM14" s="36"/>
      <c r="BN14" s="36"/>
      <c r="BO14" s="36"/>
      <c r="BP14" s="36"/>
      <c r="BQ14" s="36"/>
      <c r="BR14" s="36"/>
      <c r="BS14" s="36"/>
      <c r="BT14" s="36"/>
      <c r="BU14" s="36"/>
      <c r="BV14" s="37"/>
      <c r="BW14" s="37"/>
      <c r="BX14" s="120">
        <v>1</v>
      </c>
      <c r="BY14" s="111"/>
      <c r="BZ14" s="111"/>
      <c r="CA14" s="111"/>
      <c r="CB14" s="111"/>
      <c r="CC14" s="112"/>
      <c r="CD14" s="122">
        <v>0.6041666666666666</v>
      </c>
      <c r="CE14" s="123"/>
      <c r="CF14" s="123"/>
      <c r="CG14" s="123"/>
      <c r="CH14" s="124"/>
      <c r="CI14" s="103">
        <f>IF(ISBLANK($AZ$35),"",$G$46)</f>
      </c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73" t="s">
        <v>20</v>
      </c>
      <c r="CZ14" s="104">
        <f>IF(ISBLANK($AZ$33),"",$G$41)</f>
      </c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8"/>
      <c r="DQ14" s="101"/>
      <c r="DR14" s="99"/>
      <c r="DS14" s="99" t="s">
        <v>19</v>
      </c>
      <c r="DT14" s="99"/>
      <c r="DU14" s="109"/>
      <c r="DV14" s="19"/>
      <c r="DW14" s="19"/>
      <c r="DX14" s="19"/>
      <c r="DY14" s="19"/>
      <c r="DZ14" s="19"/>
      <c r="EA14" s="20"/>
      <c r="EB14" s="20"/>
      <c r="EC14" s="20"/>
      <c r="ED14" s="20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</row>
    <row r="15" spans="1:152" ht="13.5" thickBot="1">
      <c r="A15" s="34"/>
      <c r="B15" s="179" t="s">
        <v>12</v>
      </c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1"/>
      <c r="Z15" s="182"/>
      <c r="AA15" s="34"/>
      <c r="AB15" s="34"/>
      <c r="AC15" s="34"/>
      <c r="AD15" s="34"/>
      <c r="AE15" s="179" t="s">
        <v>13</v>
      </c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1"/>
      <c r="BC15" s="182"/>
      <c r="BD15" s="34"/>
      <c r="BE15" s="35"/>
      <c r="BF15" s="35"/>
      <c r="BG15" s="35"/>
      <c r="BH15" s="35"/>
      <c r="BI15" s="35"/>
      <c r="BJ15" s="35"/>
      <c r="BK15" s="35"/>
      <c r="BL15" s="35"/>
      <c r="BM15" s="36"/>
      <c r="BN15" s="36"/>
      <c r="BO15" s="36"/>
      <c r="BP15" s="36"/>
      <c r="BQ15" s="36"/>
      <c r="BR15" s="36"/>
      <c r="BS15" s="36"/>
      <c r="BT15" s="36"/>
      <c r="BU15" s="36"/>
      <c r="BV15" s="37"/>
      <c r="BW15" s="37"/>
      <c r="BX15" s="121"/>
      <c r="BY15" s="113"/>
      <c r="BZ15" s="113"/>
      <c r="CA15" s="113"/>
      <c r="CB15" s="113"/>
      <c r="CC15" s="114"/>
      <c r="CD15" s="125"/>
      <c r="CE15" s="126"/>
      <c r="CF15" s="126"/>
      <c r="CG15" s="126"/>
      <c r="CH15" s="127"/>
      <c r="CI15" s="115" t="s">
        <v>32</v>
      </c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74"/>
      <c r="CZ15" s="116" t="s">
        <v>29</v>
      </c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7"/>
      <c r="DQ15" s="102"/>
      <c r="DR15" s="100"/>
      <c r="DS15" s="100"/>
      <c r="DT15" s="100"/>
      <c r="DU15" s="110"/>
      <c r="DV15" s="19"/>
      <c r="DW15" s="19"/>
      <c r="DX15" s="19"/>
      <c r="DY15" s="19"/>
      <c r="DZ15" s="19"/>
      <c r="EA15" s="20"/>
      <c r="EB15" s="20"/>
      <c r="EC15" s="20"/>
      <c r="ED15" s="20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</row>
    <row r="16" spans="1:152" ht="13.5" thickBot="1">
      <c r="A16" s="34"/>
      <c r="B16" s="186" t="s">
        <v>8</v>
      </c>
      <c r="C16" s="141"/>
      <c r="D16" s="143" t="s">
        <v>45</v>
      </c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97"/>
      <c r="Z16" s="98"/>
      <c r="AA16" s="34"/>
      <c r="AB16" s="34"/>
      <c r="AC16" s="34"/>
      <c r="AD16" s="34"/>
      <c r="AE16" s="96" t="s">
        <v>8</v>
      </c>
      <c r="AF16" s="97"/>
      <c r="AG16" s="143" t="s">
        <v>48</v>
      </c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1"/>
      <c r="BC16" s="142"/>
      <c r="BD16" s="34"/>
      <c r="BE16" s="35"/>
      <c r="BF16" s="35"/>
      <c r="BG16" s="35"/>
      <c r="BH16" s="35"/>
      <c r="BI16" s="35"/>
      <c r="BJ16" s="35"/>
      <c r="BK16" s="35"/>
      <c r="BL16" s="35"/>
      <c r="BM16" s="36"/>
      <c r="BN16" s="36"/>
      <c r="BO16" s="36"/>
      <c r="BP16" s="36"/>
      <c r="BQ16" s="36"/>
      <c r="BR16" s="36"/>
      <c r="BS16" s="36"/>
      <c r="BT16" s="36"/>
      <c r="BU16" s="36"/>
      <c r="BV16" s="37"/>
      <c r="BW16" s="37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19"/>
      <c r="DW16" s="19"/>
      <c r="DX16" s="19"/>
      <c r="DY16" s="19"/>
      <c r="DZ16" s="19"/>
      <c r="EA16" s="20"/>
      <c r="EB16" s="20"/>
      <c r="EC16" s="20"/>
      <c r="ED16" s="20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</row>
    <row r="17" spans="1:152" ht="13.5" thickBot="1">
      <c r="A17" s="34"/>
      <c r="B17" s="186" t="s">
        <v>9</v>
      </c>
      <c r="C17" s="141"/>
      <c r="D17" s="143" t="s">
        <v>52</v>
      </c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1"/>
      <c r="Z17" s="142"/>
      <c r="AA17" s="34"/>
      <c r="AB17" s="34"/>
      <c r="AC17" s="34"/>
      <c r="AD17" s="34"/>
      <c r="AE17" s="186" t="s">
        <v>9</v>
      </c>
      <c r="AF17" s="141"/>
      <c r="AG17" s="143" t="s">
        <v>53</v>
      </c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1"/>
      <c r="BC17" s="142"/>
      <c r="BD17" s="34"/>
      <c r="BE17" s="35"/>
      <c r="BF17" s="35"/>
      <c r="BG17" s="35"/>
      <c r="BH17" s="35"/>
      <c r="BI17" s="35"/>
      <c r="BJ17" s="35"/>
      <c r="BK17" s="35"/>
      <c r="BL17" s="35"/>
      <c r="BM17" s="36"/>
      <c r="BN17" s="36"/>
      <c r="BO17" s="36"/>
      <c r="BP17" s="36"/>
      <c r="BQ17" s="36"/>
      <c r="BR17" s="36"/>
      <c r="BS17" s="36"/>
      <c r="BT17" s="36"/>
      <c r="BU17" s="36"/>
      <c r="BV17" s="37"/>
      <c r="BW17" s="37"/>
      <c r="BX17" s="144" t="s">
        <v>44</v>
      </c>
      <c r="BY17" s="145"/>
      <c r="BZ17" s="145"/>
      <c r="CA17" s="145"/>
      <c r="CB17" s="145"/>
      <c r="CC17" s="146"/>
      <c r="CD17" s="144" t="s">
        <v>17</v>
      </c>
      <c r="CE17" s="145"/>
      <c r="CF17" s="145"/>
      <c r="CG17" s="145"/>
      <c r="CH17" s="146"/>
      <c r="CI17" s="144" t="s">
        <v>33</v>
      </c>
      <c r="CJ17" s="145"/>
      <c r="CK17" s="145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/>
      <c r="CY17" s="145"/>
      <c r="CZ17" s="145"/>
      <c r="DA17" s="145"/>
      <c r="DB17" s="145"/>
      <c r="DC17" s="145"/>
      <c r="DD17" s="145"/>
      <c r="DE17" s="145"/>
      <c r="DF17" s="145"/>
      <c r="DG17" s="145"/>
      <c r="DH17" s="145"/>
      <c r="DI17" s="145"/>
      <c r="DJ17" s="145"/>
      <c r="DK17" s="145"/>
      <c r="DL17" s="145"/>
      <c r="DM17" s="145"/>
      <c r="DN17" s="145"/>
      <c r="DO17" s="145"/>
      <c r="DP17" s="146"/>
      <c r="DQ17" s="147" t="s">
        <v>21</v>
      </c>
      <c r="DR17" s="145"/>
      <c r="DS17" s="145"/>
      <c r="DT17" s="145"/>
      <c r="DU17" s="145"/>
      <c r="DV17" s="19"/>
      <c r="DW17" s="19"/>
      <c r="DX17" s="19"/>
      <c r="DY17" s="19"/>
      <c r="DZ17" s="19"/>
      <c r="EA17" s="20"/>
      <c r="EB17" s="20"/>
      <c r="EC17" s="20"/>
      <c r="ED17" s="20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</row>
    <row r="18" spans="1:152" ht="15.75" customHeight="1">
      <c r="A18" s="34"/>
      <c r="B18" s="186" t="s">
        <v>10</v>
      </c>
      <c r="C18" s="141"/>
      <c r="D18" s="143" t="s">
        <v>54</v>
      </c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1"/>
      <c r="Z18" s="142"/>
      <c r="AA18" s="34"/>
      <c r="AB18" s="34"/>
      <c r="AC18" s="34"/>
      <c r="AD18" s="34"/>
      <c r="AE18" s="186" t="s">
        <v>10</v>
      </c>
      <c r="AF18" s="141"/>
      <c r="AG18" s="143" t="s">
        <v>49</v>
      </c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1"/>
      <c r="BC18" s="142"/>
      <c r="BD18" s="34"/>
      <c r="BE18" s="35"/>
      <c r="BF18" s="35"/>
      <c r="BG18" s="35"/>
      <c r="BH18" s="35"/>
      <c r="BI18" s="35"/>
      <c r="BJ18" s="35"/>
      <c r="BK18" s="35"/>
      <c r="BL18" s="35"/>
      <c r="BM18" s="36"/>
      <c r="BN18" s="36"/>
      <c r="BO18" s="36"/>
      <c r="BP18" s="36"/>
      <c r="BQ18" s="36"/>
      <c r="BR18" s="36"/>
      <c r="BS18" s="36"/>
      <c r="BT18" s="36"/>
      <c r="BU18" s="36"/>
      <c r="BV18" s="37"/>
      <c r="BW18" s="37"/>
      <c r="BX18" s="120">
        <v>1</v>
      </c>
      <c r="BY18" s="111"/>
      <c r="BZ18" s="111"/>
      <c r="CA18" s="111"/>
      <c r="CB18" s="111"/>
      <c r="CC18" s="112"/>
      <c r="CD18" s="122">
        <v>0.642361111111111</v>
      </c>
      <c r="CE18" s="123"/>
      <c r="CF18" s="123"/>
      <c r="CG18" s="123"/>
      <c r="CH18" s="124"/>
      <c r="CI18" s="103" t="str">
        <f>IF(ISBLANK($DT$10)," ",IF($DQ$10&lt;$DT$10,$CI$10,IF($DT$10&lt;$DQ$10,$CZ$10)))</f>
        <v> </v>
      </c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73" t="s">
        <v>20</v>
      </c>
      <c r="CZ18" s="104" t="str">
        <f>IF(ISBLANK($DT$14)," ",IF($DQ$14&lt;$DT$14,$CI$14,IF($DT$14&lt;$DQ$14,$CZ$14)))</f>
        <v> </v>
      </c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8"/>
      <c r="DQ18" s="101"/>
      <c r="DR18" s="99"/>
      <c r="DS18" s="99" t="s">
        <v>19</v>
      </c>
      <c r="DT18" s="99"/>
      <c r="DU18" s="109"/>
      <c r="DV18" s="19"/>
      <c r="DW18" s="19"/>
      <c r="DX18" s="19"/>
      <c r="DY18" s="19"/>
      <c r="DZ18" s="19"/>
      <c r="EA18" s="20"/>
      <c r="EB18" s="20"/>
      <c r="EC18" s="20"/>
      <c r="ED18" s="20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</row>
    <row r="19" spans="1:152" ht="13.5" thickBot="1">
      <c r="A19" s="34"/>
      <c r="B19" s="94" t="s">
        <v>11</v>
      </c>
      <c r="C19" s="95"/>
      <c r="D19" s="175" t="s">
        <v>47</v>
      </c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95"/>
      <c r="Z19" s="176"/>
      <c r="AA19" s="34"/>
      <c r="AB19" s="34"/>
      <c r="AC19" s="34"/>
      <c r="AD19" s="34"/>
      <c r="AE19" s="94" t="s">
        <v>11</v>
      </c>
      <c r="AF19" s="95"/>
      <c r="AG19" s="175" t="s">
        <v>50</v>
      </c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95"/>
      <c r="BC19" s="176"/>
      <c r="BD19" s="34"/>
      <c r="BE19" s="35"/>
      <c r="BF19" s="35"/>
      <c r="BG19" s="35"/>
      <c r="BH19" s="35"/>
      <c r="BI19" s="35"/>
      <c r="BJ19" s="35"/>
      <c r="BK19" s="35"/>
      <c r="BL19" s="35"/>
      <c r="BM19" s="36"/>
      <c r="BN19" s="36"/>
      <c r="BO19" s="36"/>
      <c r="BP19" s="36"/>
      <c r="BQ19" s="36"/>
      <c r="BR19" s="36"/>
      <c r="BS19" s="36"/>
      <c r="BT19" s="36"/>
      <c r="BU19" s="36"/>
      <c r="BV19" s="37"/>
      <c r="BW19" s="37"/>
      <c r="BX19" s="121"/>
      <c r="BY19" s="113"/>
      <c r="BZ19" s="113"/>
      <c r="CA19" s="113"/>
      <c r="CB19" s="113"/>
      <c r="CC19" s="114"/>
      <c r="CD19" s="125"/>
      <c r="CE19" s="126"/>
      <c r="CF19" s="126"/>
      <c r="CG19" s="126"/>
      <c r="CH19" s="127"/>
      <c r="CI19" s="115" t="s">
        <v>40</v>
      </c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74"/>
      <c r="CZ19" s="116" t="s">
        <v>41</v>
      </c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7"/>
      <c r="DQ19" s="102"/>
      <c r="DR19" s="100"/>
      <c r="DS19" s="100"/>
      <c r="DT19" s="100"/>
      <c r="DU19" s="110"/>
      <c r="DV19" s="19"/>
      <c r="DW19" s="19"/>
      <c r="DX19" s="19"/>
      <c r="DY19" s="19"/>
      <c r="DZ19" s="19"/>
      <c r="EA19" s="20"/>
      <c r="EB19" s="20"/>
      <c r="EC19" s="20"/>
      <c r="ED19" s="20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</row>
    <row r="20" spans="1:152" ht="13.5" thickBo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5"/>
      <c r="BF20" s="35"/>
      <c r="BG20" s="35"/>
      <c r="BH20" s="35"/>
      <c r="BI20" s="35"/>
      <c r="BJ20" s="35"/>
      <c r="BK20" s="35"/>
      <c r="BL20" s="35"/>
      <c r="BM20" s="36"/>
      <c r="BN20" s="36"/>
      <c r="BO20" s="36"/>
      <c r="BP20" s="36"/>
      <c r="BQ20" s="36"/>
      <c r="BR20" s="36"/>
      <c r="BS20" s="36"/>
      <c r="BT20" s="36"/>
      <c r="BU20" s="36"/>
      <c r="BV20" s="37"/>
      <c r="BW20" s="37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22"/>
      <c r="DW20" s="22"/>
      <c r="DX20" s="22"/>
      <c r="DY20" s="22"/>
      <c r="DZ20" s="22"/>
      <c r="EA20" s="23"/>
      <c r="EB20" s="23"/>
      <c r="EC20" s="23"/>
      <c r="ED20" s="23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</row>
    <row r="21" spans="1:152" ht="13.5" thickBot="1">
      <c r="A21" s="34"/>
      <c r="B21" s="49" t="s">
        <v>23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5"/>
      <c r="BF21" s="35"/>
      <c r="BG21" s="35"/>
      <c r="BH21" s="35"/>
      <c r="BI21" s="35"/>
      <c r="BJ21" s="35"/>
      <c r="BK21" s="35"/>
      <c r="BL21" s="35"/>
      <c r="BM21" s="36"/>
      <c r="BN21" s="36"/>
      <c r="BO21" s="36"/>
      <c r="BP21" s="36"/>
      <c r="BQ21" s="36"/>
      <c r="BR21" s="36"/>
      <c r="BS21" s="36"/>
      <c r="BT21" s="36"/>
      <c r="BU21" s="36"/>
      <c r="BV21" s="37"/>
      <c r="BW21" s="37"/>
      <c r="BX21" s="144" t="s">
        <v>44</v>
      </c>
      <c r="BY21" s="145"/>
      <c r="BZ21" s="145"/>
      <c r="CA21" s="145"/>
      <c r="CB21" s="145"/>
      <c r="CC21" s="146"/>
      <c r="CD21" s="144" t="s">
        <v>17</v>
      </c>
      <c r="CE21" s="145"/>
      <c r="CF21" s="145"/>
      <c r="CG21" s="145"/>
      <c r="CH21" s="146"/>
      <c r="CI21" s="144" t="s">
        <v>34</v>
      </c>
      <c r="CJ21" s="145"/>
      <c r="CK21" s="145"/>
      <c r="CL21" s="145"/>
      <c r="CM21" s="145"/>
      <c r="CN21" s="145"/>
      <c r="CO21" s="145"/>
      <c r="CP21" s="145"/>
      <c r="CQ21" s="145"/>
      <c r="CR21" s="145"/>
      <c r="CS21" s="145"/>
      <c r="CT21" s="145"/>
      <c r="CU21" s="145"/>
      <c r="CV21" s="145"/>
      <c r="CW21" s="145"/>
      <c r="CX21" s="145"/>
      <c r="CY21" s="145"/>
      <c r="CZ21" s="145"/>
      <c r="DA21" s="145"/>
      <c r="DB21" s="145"/>
      <c r="DC21" s="145"/>
      <c r="DD21" s="145"/>
      <c r="DE21" s="145"/>
      <c r="DF21" s="145"/>
      <c r="DG21" s="145"/>
      <c r="DH21" s="145"/>
      <c r="DI21" s="145"/>
      <c r="DJ21" s="145"/>
      <c r="DK21" s="145"/>
      <c r="DL21" s="145"/>
      <c r="DM21" s="145"/>
      <c r="DN21" s="145"/>
      <c r="DO21" s="145"/>
      <c r="DP21" s="146"/>
      <c r="DQ21" s="147" t="s">
        <v>21</v>
      </c>
      <c r="DR21" s="145"/>
      <c r="DS21" s="145"/>
      <c r="DT21" s="145"/>
      <c r="DU21" s="145"/>
      <c r="DV21" s="19"/>
      <c r="DW21" s="19"/>
      <c r="DX21" s="19"/>
      <c r="DY21" s="19"/>
      <c r="DZ21" s="19"/>
      <c r="EA21" s="20"/>
      <c r="EB21" s="20"/>
      <c r="EC21" s="20"/>
      <c r="ED21" s="20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</row>
    <row r="22" spans="1:152" ht="15.75" customHeight="1" thickBo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5"/>
      <c r="BF22" s="35"/>
      <c r="BG22" s="35"/>
      <c r="BH22" s="35"/>
      <c r="BI22" s="35"/>
      <c r="BJ22" s="35"/>
      <c r="BK22" s="35"/>
      <c r="BL22" s="35"/>
      <c r="BM22" s="36"/>
      <c r="BN22" s="36"/>
      <c r="BO22" s="36"/>
      <c r="BP22" s="36"/>
      <c r="BQ22" s="36"/>
      <c r="BR22" s="36"/>
      <c r="BS22" s="36"/>
      <c r="BT22" s="36"/>
      <c r="BU22" s="36"/>
      <c r="BV22" s="37"/>
      <c r="BW22" s="37"/>
      <c r="BX22" s="120">
        <v>1</v>
      </c>
      <c r="BY22" s="111"/>
      <c r="BZ22" s="111"/>
      <c r="CA22" s="111"/>
      <c r="CB22" s="111"/>
      <c r="CC22" s="112"/>
      <c r="CD22" s="122">
        <f>$CD$18+$CO$6*$CR$6+$DF$6</f>
        <v>0.6666666666666666</v>
      </c>
      <c r="CE22" s="123"/>
      <c r="CF22" s="123"/>
      <c r="CG22" s="123"/>
      <c r="CH22" s="124"/>
      <c r="CI22" s="103" t="str">
        <f>IF(ISBLANK($DT$10)," ",IF($DQ$10&gt;$DT$10,$CI$10,IF($DT$10&gt;$DQ$10,$CZ$10)))</f>
        <v> </v>
      </c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73" t="s">
        <v>20</v>
      </c>
      <c r="CZ22" s="104" t="str">
        <f>IF(ISBLANK($DT$14)," ",IF($DQ$14&gt;$DT$14,$CI$14,IF($DT$14&gt;$DQ$14,$CZ$14)))</f>
        <v> </v>
      </c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8"/>
      <c r="DQ22" s="101"/>
      <c r="DR22" s="99"/>
      <c r="DS22" s="99" t="s">
        <v>19</v>
      </c>
      <c r="DT22" s="99"/>
      <c r="DU22" s="109"/>
      <c r="DV22" s="19"/>
      <c r="DW22" s="19"/>
      <c r="DX22" s="19"/>
      <c r="DY22" s="19"/>
      <c r="DZ22" s="19"/>
      <c r="EA22" s="20"/>
      <c r="EB22" s="20"/>
      <c r="EC22" s="20"/>
      <c r="ED22" s="20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</row>
    <row r="23" spans="1:134" s="2" customFormat="1" ht="12.75" customHeight="1" thickBot="1">
      <c r="A23" s="50"/>
      <c r="B23" s="192" t="s">
        <v>14</v>
      </c>
      <c r="C23" s="193"/>
      <c r="D23" s="187" t="s">
        <v>44</v>
      </c>
      <c r="E23" s="188"/>
      <c r="F23" s="194"/>
      <c r="G23" s="187" t="s">
        <v>15</v>
      </c>
      <c r="H23" s="188"/>
      <c r="I23" s="194"/>
      <c r="J23" s="187" t="s">
        <v>17</v>
      </c>
      <c r="K23" s="188"/>
      <c r="L23" s="188"/>
      <c r="M23" s="188"/>
      <c r="N23" s="194"/>
      <c r="O23" s="187" t="s">
        <v>18</v>
      </c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8"/>
      <c r="AV23" s="188"/>
      <c r="AW23" s="197" t="s">
        <v>21</v>
      </c>
      <c r="AX23" s="188"/>
      <c r="AY23" s="188"/>
      <c r="AZ23" s="188"/>
      <c r="BA23" s="188"/>
      <c r="BB23" s="195"/>
      <c r="BC23" s="196"/>
      <c r="BD23" s="50"/>
      <c r="BE23" s="51"/>
      <c r="BF23" s="52" t="s">
        <v>28</v>
      </c>
      <c r="BG23" s="53"/>
      <c r="BH23" s="53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4"/>
      <c r="BW23" s="54"/>
      <c r="BX23" s="121"/>
      <c r="BY23" s="113"/>
      <c r="BZ23" s="113"/>
      <c r="CA23" s="113"/>
      <c r="CB23" s="113"/>
      <c r="CC23" s="114"/>
      <c r="CD23" s="125"/>
      <c r="CE23" s="126"/>
      <c r="CF23" s="126"/>
      <c r="CG23" s="126"/>
      <c r="CH23" s="127"/>
      <c r="CI23" s="115" t="s">
        <v>42</v>
      </c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74"/>
      <c r="CZ23" s="116" t="s">
        <v>43</v>
      </c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7"/>
      <c r="DQ23" s="102"/>
      <c r="DR23" s="100"/>
      <c r="DS23" s="100"/>
      <c r="DT23" s="100"/>
      <c r="DU23" s="110"/>
      <c r="DV23" s="6"/>
      <c r="DW23" s="6"/>
      <c r="DX23" s="6"/>
      <c r="DY23" s="6"/>
      <c r="DZ23" s="6"/>
      <c r="EA23" s="7"/>
      <c r="EB23" s="7"/>
      <c r="EC23" s="7"/>
      <c r="ED23" s="7"/>
    </row>
    <row r="24" spans="1:130" s="3" customFormat="1" ht="18" customHeight="1">
      <c r="A24" s="50"/>
      <c r="B24" s="190">
        <v>1</v>
      </c>
      <c r="C24" s="191"/>
      <c r="D24" s="191">
        <v>1</v>
      </c>
      <c r="E24" s="191"/>
      <c r="F24" s="191"/>
      <c r="G24" s="191" t="s">
        <v>16</v>
      </c>
      <c r="H24" s="191"/>
      <c r="I24" s="191"/>
      <c r="J24" s="137">
        <f>$H$10</f>
        <v>0.4166666666666667</v>
      </c>
      <c r="K24" s="137"/>
      <c r="L24" s="137"/>
      <c r="M24" s="137"/>
      <c r="N24" s="138"/>
      <c r="O24" s="135" t="str">
        <f>$D$16</f>
        <v>TuS Hackenbroich</v>
      </c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55" t="s">
        <v>20</v>
      </c>
      <c r="AF24" s="136" t="str">
        <f>$D$17</f>
        <v>VFR Sinnersdorf</v>
      </c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89"/>
      <c r="AW24" s="169"/>
      <c r="AX24" s="170"/>
      <c r="AY24" s="55" t="s">
        <v>19</v>
      </c>
      <c r="AZ24" s="170"/>
      <c r="BA24" s="171"/>
      <c r="BB24" s="167"/>
      <c r="BC24" s="168"/>
      <c r="BD24" s="50"/>
      <c r="BE24" s="51"/>
      <c r="BF24" s="56" t="str">
        <f>IF(ISBLANK(AW24),"0",IF(AW24&gt;AZ24,3,IF(AW24=AZ24,1,0)))</f>
        <v>0</v>
      </c>
      <c r="BG24" s="56" t="s">
        <v>19</v>
      </c>
      <c r="BH24" s="56" t="str">
        <f>IF(ISBLANK(AZ24),"0",IF(AZ24&gt;AW24,3,IF(AZ24=AW24,1,0)))</f>
        <v>0</v>
      </c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4"/>
      <c r="BW24" s="5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6"/>
      <c r="DW24" s="6"/>
      <c r="DX24" s="6"/>
      <c r="DY24" s="6"/>
      <c r="DZ24" s="6"/>
    </row>
    <row r="25" spans="1:134" s="2" customFormat="1" ht="18" customHeight="1" thickBot="1">
      <c r="A25" s="50"/>
      <c r="B25" s="174">
        <v>2</v>
      </c>
      <c r="C25" s="166"/>
      <c r="D25" s="166">
        <v>2</v>
      </c>
      <c r="E25" s="166"/>
      <c r="F25" s="166"/>
      <c r="G25" s="166" t="s">
        <v>16</v>
      </c>
      <c r="H25" s="166"/>
      <c r="I25" s="166"/>
      <c r="J25" s="164">
        <f>J24</f>
        <v>0.4166666666666667</v>
      </c>
      <c r="K25" s="164"/>
      <c r="L25" s="164"/>
      <c r="M25" s="164"/>
      <c r="N25" s="165"/>
      <c r="O25" s="139" t="str">
        <f>$D$18</f>
        <v>1.FC Mönchengladbach</v>
      </c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57" t="s">
        <v>20</v>
      </c>
      <c r="AF25" s="140" t="str">
        <f>$D$19</f>
        <v>VFB Hilden</v>
      </c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63"/>
      <c r="AW25" s="172"/>
      <c r="AX25" s="173"/>
      <c r="AY25" s="57" t="s">
        <v>19</v>
      </c>
      <c r="AZ25" s="173"/>
      <c r="BA25" s="198"/>
      <c r="BB25" s="199"/>
      <c r="BC25" s="200"/>
      <c r="BD25" s="50"/>
      <c r="BE25" s="51"/>
      <c r="BF25" s="56" t="str">
        <f aca="true" t="shared" si="0" ref="BF25:BF35">IF(ISBLANK(AW25),"0",IF(AW25&gt;AZ25,3,IF(AW25=AZ25,1,0)))</f>
        <v>0</v>
      </c>
      <c r="BG25" s="56" t="s">
        <v>19</v>
      </c>
      <c r="BH25" s="56" t="str">
        <f aca="true" t="shared" si="1" ref="BH25:BH35">IF(ISBLANK(AZ25),"0",IF(AZ25&gt;AW25,3,IF(AZ25=AW25,1,0)))</f>
        <v>0</v>
      </c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4"/>
      <c r="BW25" s="5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8"/>
      <c r="DW25" s="8"/>
      <c r="DX25" s="8"/>
      <c r="DY25" s="8"/>
      <c r="DZ25" s="8"/>
      <c r="EA25" s="9"/>
      <c r="EB25" s="9"/>
      <c r="EC25" s="9"/>
      <c r="ED25" s="9"/>
    </row>
    <row r="26" spans="1:134" s="2" customFormat="1" ht="18" customHeight="1">
      <c r="A26" s="50"/>
      <c r="B26" s="190">
        <v>3</v>
      </c>
      <c r="C26" s="191"/>
      <c r="D26" s="191">
        <v>1</v>
      </c>
      <c r="E26" s="191"/>
      <c r="F26" s="191"/>
      <c r="G26" s="191" t="s">
        <v>22</v>
      </c>
      <c r="H26" s="191"/>
      <c r="I26" s="191"/>
      <c r="J26" s="137">
        <f>J25+$U$10*$X$10+$AL$10</f>
        <v>0.4409722222222222</v>
      </c>
      <c r="K26" s="137"/>
      <c r="L26" s="137"/>
      <c r="M26" s="137"/>
      <c r="N26" s="138"/>
      <c r="O26" s="135" t="str">
        <f>$AG$16</f>
        <v>VdS Nievenheim</v>
      </c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55" t="s">
        <v>20</v>
      </c>
      <c r="AF26" s="136" t="str">
        <f>$AG$17</f>
        <v>SVG Weissenberg</v>
      </c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89"/>
      <c r="AW26" s="169"/>
      <c r="AX26" s="170"/>
      <c r="AY26" s="55" t="s">
        <v>19</v>
      </c>
      <c r="AZ26" s="170"/>
      <c r="BA26" s="171"/>
      <c r="BB26" s="167"/>
      <c r="BC26" s="168"/>
      <c r="BD26" s="50"/>
      <c r="BE26" s="51"/>
      <c r="BF26" s="56" t="str">
        <f t="shared" si="0"/>
        <v>0</v>
      </c>
      <c r="BG26" s="56" t="s">
        <v>19</v>
      </c>
      <c r="BH26" s="56" t="str">
        <f t="shared" si="1"/>
        <v>0</v>
      </c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4"/>
      <c r="BW26" s="54"/>
      <c r="BX26" s="34"/>
      <c r="BY26" s="34"/>
      <c r="BZ26" s="34"/>
      <c r="CA26" s="34"/>
      <c r="CB26" s="34"/>
      <c r="CC26" s="85" t="s">
        <v>57</v>
      </c>
      <c r="CD26" s="45"/>
      <c r="CE26" s="45"/>
      <c r="CF26" s="45"/>
      <c r="CG26" s="45"/>
      <c r="CH26" s="45"/>
      <c r="CI26" s="45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8"/>
      <c r="DW26" s="8"/>
      <c r="DX26" s="8"/>
      <c r="DY26" s="8"/>
      <c r="DZ26" s="8"/>
      <c r="EA26" s="9"/>
      <c r="EB26" s="9"/>
      <c r="EC26" s="9"/>
      <c r="ED26" s="9"/>
    </row>
    <row r="27" spans="1:134" s="2" customFormat="1" ht="18" customHeight="1" thickBot="1">
      <c r="A27" s="50"/>
      <c r="B27" s="174">
        <v>4</v>
      </c>
      <c r="C27" s="166"/>
      <c r="D27" s="166">
        <v>2</v>
      </c>
      <c r="E27" s="166"/>
      <c r="F27" s="166"/>
      <c r="G27" s="166" t="s">
        <v>22</v>
      </c>
      <c r="H27" s="166"/>
      <c r="I27" s="166"/>
      <c r="J27" s="164">
        <f>J26</f>
        <v>0.4409722222222222</v>
      </c>
      <c r="K27" s="164"/>
      <c r="L27" s="164"/>
      <c r="M27" s="164"/>
      <c r="N27" s="165"/>
      <c r="O27" s="139" t="str">
        <f>$AG$18</f>
        <v>FC Pesch</v>
      </c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57" t="s">
        <v>20</v>
      </c>
      <c r="AF27" s="140" t="str">
        <f>$AG$19</f>
        <v>DJK Giesenkirchen</v>
      </c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63"/>
      <c r="AW27" s="172"/>
      <c r="AX27" s="173"/>
      <c r="AY27" s="57" t="s">
        <v>19</v>
      </c>
      <c r="AZ27" s="173"/>
      <c r="BA27" s="198"/>
      <c r="BB27" s="199"/>
      <c r="BC27" s="200"/>
      <c r="BD27" s="50"/>
      <c r="BE27" s="51"/>
      <c r="BF27" s="56" t="str">
        <f t="shared" si="0"/>
        <v>0</v>
      </c>
      <c r="BG27" s="56" t="s">
        <v>19</v>
      </c>
      <c r="BH27" s="56" t="str">
        <f t="shared" si="1"/>
        <v>0</v>
      </c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4"/>
      <c r="BW27" s="5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8"/>
      <c r="DW27" s="8"/>
      <c r="DX27" s="8"/>
      <c r="DY27" s="8"/>
      <c r="DZ27" s="8"/>
      <c r="EA27" s="9"/>
      <c r="EB27" s="9"/>
      <c r="EC27" s="9"/>
      <c r="ED27" s="9"/>
    </row>
    <row r="28" spans="1:134" s="2" customFormat="1" ht="18" customHeight="1" thickBot="1">
      <c r="A28" s="50"/>
      <c r="B28" s="190">
        <v>5</v>
      </c>
      <c r="C28" s="191"/>
      <c r="D28" s="191">
        <v>1</v>
      </c>
      <c r="E28" s="191"/>
      <c r="F28" s="191"/>
      <c r="G28" s="191" t="s">
        <v>16</v>
      </c>
      <c r="H28" s="191"/>
      <c r="I28" s="191"/>
      <c r="J28" s="137">
        <f>J27+$U$10*$X$10+$AL$10</f>
        <v>0.46527777777777773</v>
      </c>
      <c r="K28" s="137"/>
      <c r="L28" s="137"/>
      <c r="M28" s="137"/>
      <c r="N28" s="138"/>
      <c r="O28" s="135" t="str">
        <f>$D$16</f>
        <v>TuS Hackenbroich</v>
      </c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55" t="s">
        <v>20</v>
      </c>
      <c r="AF28" s="136" t="str">
        <f>$D$18</f>
        <v>1.FC Mönchengladbach</v>
      </c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89"/>
      <c r="AW28" s="169"/>
      <c r="AX28" s="170"/>
      <c r="AY28" s="55" t="s">
        <v>19</v>
      </c>
      <c r="AZ28" s="170"/>
      <c r="BA28" s="171"/>
      <c r="BB28" s="167"/>
      <c r="BC28" s="168"/>
      <c r="BD28" s="50"/>
      <c r="BE28" s="51"/>
      <c r="BF28" s="56" t="str">
        <f t="shared" si="0"/>
        <v>0</v>
      </c>
      <c r="BG28" s="56" t="s">
        <v>19</v>
      </c>
      <c r="BH28" s="56" t="str">
        <f t="shared" si="1"/>
        <v>0</v>
      </c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4"/>
      <c r="BW28" s="54"/>
      <c r="BX28" s="34"/>
      <c r="BY28" s="34"/>
      <c r="BZ28" s="34"/>
      <c r="CA28" s="34"/>
      <c r="CB28" s="34"/>
      <c r="CC28" s="132" t="s">
        <v>8</v>
      </c>
      <c r="CD28" s="133"/>
      <c r="CE28" s="133"/>
      <c r="CF28" s="86"/>
      <c r="CG28" s="157" t="str">
        <f>IF(ISBLANK($DT$22)," ",IF($DQ$22&gt;$DT$22,$CI$22,IF($DT$22&gt;$DQ$22,$CZ$22)))</f>
        <v> </v>
      </c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58"/>
      <c r="DF28" s="158"/>
      <c r="DG28" s="158"/>
      <c r="DH28" s="158"/>
      <c r="DI28" s="158"/>
      <c r="DJ28" s="158"/>
      <c r="DK28" s="158"/>
      <c r="DL28" s="158"/>
      <c r="DM28" s="158"/>
      <c r="DN28" s="158"/>
      <c r="DO28" s="158"/>
      <c r="DP28" s="159"/>
      <c r="DQ28" s="34"/>
      <c r="DR28" s="34"/>
      <c r="DS28" s="34"/>
      <c r="DT28" s="34"/>
      <c r="DU28" s="34"/>
      <c r="DV28" s="8"/>
      <c r="DW28" s="8"/>
      <c r="DX28" s="8"/>
      <c r="DY28" s="8"/>
      <c r="DZ28" s="8"/>
      <c r="EA28" s="9"/>
      <c r="EB28" s="9"/>
      <c r="EC28" s="9"/>
      <c r="ED28" s="9"/>
    </row>
    <row r="29" spans="1:134" s="2" customFormat="1" ht="18" customHeight="1" thickBot="1">
      <c r="A29" s="50"/>
      <c r="B29" s="174">
        <v>6</v>
      </c>
      <c r="C29" s="166"/>
      <c r="D29" s="166">
        <v>2</v>
      </c>
      <c r="E29" s="166"/>
      <c r="F29" s="166"/>
      <c r="G29" s="166" t="s">
        <v>16</v>
      </c>
      <c r="H29" s="166"/>
      <c r="I29" s="166"/>
      <c r="J29" s="164">
        <f>J28</f>
        <v>0.46527777777777773</v>
      </c>
      <c r="K29" s="164"/>
      <c r="L29" s="164"/>
      <c r="M29" s="164"/>
      <c r="N29" s="165"/>
      <c r="O29" s="139" t="str">
        <f>$D$17</f>
        <v>VFR Sinnersdorf</v>
      </c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57" t="s">
        <v>20</v>
      </c>
      <c r="AF29" s="140" t="str">
        <f>$D$19</f>
        <v>VFB Hilden</v>
      </c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63"/>
      <c r="AW29" s="172"/>
      <c r="AX29" s="173"/>
      <c r="AY29" s="57" t="s">
        <v>19</v>
      </c>
      <c r="AZ29" s="173"/>
      <c r="BA29" s="198"/>
      <c r="BB29" s="199"/>
      <c r="BC29" s="200"/>
      <c r="BD29" s="50"/>
      <c r="BE29" s="51"/>
      <c r="BF29" s="56" t="str">
        <f t="shared" si="0"/>
        <v>0</v>
      </c>
      <c r="BG29" s="56" t="s">
        <v>19</v>
      </c>
      <c r="BH29" s="56" t="str">
        <f t="shared" si="1"/>
        <v>0</v>
      </c>
      <c r="BI29" s="51"/>
      <c r="BJ29" s="51"/>
      <c r="BK29" s="35"/>
      <c r="BL29" s="35"/>
      <c r="BM29" s="36"/>
      <c r="BN29" s="36"/>
      <c r="BO29" s="36"/>
      <c r="BP29" s="36"/>
      <c r="BQ29" s="36"/>
      <c r="BR29" s="36"/>
      <c r="BS29" s="36"/>
      <c r="BT29" s="51"/>
      <c r="BU29" s="51"/>
      <c r="BV29" s="54"/>
      <c r="BW29" s="54"/>
      <c r="BX29" s="34"/>
      <c r="BY29" s="34"/>
      <c r="BZ29" s="34"/>
      <c r="CA29" s="34"/>
      <c r="CB29" s="34"/>
      <c r="CC29" s="130" t="s">
        <v>9</v>
      </c>
      <c r="CD29" s="131"/>
      <c r="CE29" s="131"/>
      <c r="CF29" s="87"/>
      <c r="CG29" s="152" t="str">
        <f>IF(ISBLANK($DT$22)," ",IF($DQ$22&lt;$DT$22,$CI$22,IF($DT$22&lt;$DQ$22,$CZ$22)))</f>
        <v> </v>
      </c>
      <c r="CH29" s="153"/>
      <c r="CI29" s="153"/>
      <c r="CJ29" s="153"/>
      <c r="CK29" s="153"/>
      <c r="CL29" s="153"/>
      <c r="CM29" s="153"/>
      <c r="CN29" s="153"/>
      <c r="CO29" s="153"/>
      <c r="CP29" s="153"/>
      <c r="CQ29" s="153"/>
      <c r="CR29" s="153"/>
      <c r="CS29" s="153"/>
      <c r="CT29" s="153"/>
      <c r="CU29" s="153"/>
      <c r="CV29" s="153"/>
      <c r="CW29" s="153"/>
      <c r="CX29" s="153"/>
      <c r="CY29" s="153"/>
      <c r="CZ29" s="153"/>
      <c r="DA29" s="153"/>
      <c r="DB29" s="153"/>
      <c r="DC29" s="153"/>
      <c r="DD29" s="153"/>
      <c r="DE29" s="153"/>
      <c r="DF29" s="153"/>
      <c r="DG29" s="153"/>
      <c r="DH29" s="153"/>
      <c r="DI29" s="153"/>
      <c r="DJ29" s="153"/>
      <c r="DK29" s="153"/>
      <c r="DL29" s="153"/>
      <c r="DM29" s="153"/>
      <c r="DN29" s="153"/>
      <c r="DO29" s="153"/>
      <c r="DP29" s="154"/>
      <c r="DQ29" s="34"/>
      <c r="DR29" s="34"/>
      <c r="DS29" s="34"/>
      <c r="DT29" s="34"/>
      <c r="DU29" s="34"/>
      <c r="DV29" s="8"/>
      <c r="DW29" s="8"/>
      <c r="DX29" s="8"/>
      <c r="DY29" s="8"/>
      <c r="DZ29" s="8"/>
      <c r="EA29" s="9"/>
      <c r="EB29" s="9"/>
      <c r="EC29" s="9"/>
      <c r="ED29" s="9"/>
    </row>
    <row r="30" spans="1:166" s="2" customFormat="1" ht="18" customHeight="1">
      <c r="A30" s="50"/>
      <c r="B30" s="190">
        <v>7</v>
      </c>
      <c r="C30" s="191"/>
      <c r="D30" s="191">
        <v>1</v>
      </c>
      <c r="E30" s="191"/>
      <c r="F30" s="191"/>
      <c r="G30" s="191" t="s">
        <v>22</v>
      </c>
      <c r="H30" s="191"/>
      <c r="I30" s="191"/>
      <c r="J30" s="137">
        <f>J29+$U$10*$X$10+$AL$10</f>
        <v>0.48958333333333326</v>
      </c>
      <c r="K30" s="137"/>
      <c r="L30" s="137"/>
      <c r="M30" s="137"/>
      <c r="N30" s="138"/>
      <c r="O30" s="135" t="str">
        <f>$AG$16</f>
        <v>VdS Nievenheim</v>
      </c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55" t="s">
        <v>20</v>
      </c>
      <c r="AF30" s="136" t="str">
        <f>$AG$18</f>
        <v>FC Pesch</v>
      </c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89"/>
      <c r="AW30" s="169"/>
      <c r="AX30" s="170"/>
      <c r="AY30" s="55" t="s">
        <v>19</v>
      </c>
      <c r="AZ30" s="170"/>
      <c r="BA30" s="171"/>
      <c r="BB30" s="167"/>
      <c r="BC30" s="168"/>
      <c r="BD30" s="50"/>
      <c r="BE30" s="51"/>
      <c r="BF30" s="56" t="str">
        <f t="shared" si="0"/>
        <v>0</v>
      </c>
      <c r="BG30" s="56" t="s">
        <v>19</v>
      </c>
      <c r="BH30" s="56" t="str">
        <f t="shared" si="1"/>
        <v>0</v>
      </c>
      <c r="BI30" s="51"/>
      <c r="BJ30" s="51"/>
      <c r="BK30" s="51"/>
      <c r="BL30" s="51"/>
      <c r="BM30" s="58" t="str">
        <f>$D$16</f>
        <v>TuS Hackenbroich</v>
      </c>
      <c r="BN30" s="59">
        <f>COUNT($AW$24,$AW$28,$AZ$33)</f>
        <v>0</v>
      </c>
      <c r="BO30" s="59">
        <f>SUM($BF$24+$BF$28+$BH$33)</f>
        <v>0</v>
      </c>
      <c r="BP30" s="59">
        <f>SUM($AW$24+$AW$28+$AZ$33)</f>
        <v>0</v>
      </c>
      <c r="BQ30" s="60" t="s">
        <v>19</v>
      </c>
      <c r="BR30" s="59">
        <f>SUM($AZ$24+$AZ$28+$AW$33)</f>
        <v>0</v>
      </c>
      <c r="BS30" s="61">
        <f>SUM(BP30-BR30)</f>
        <v>0</v>
      </c>
      <c r="BT30" s="58"/>
      <c r="BU30" s="58"/>
      <c r="BV30" s="58"/>
      <c r="BW30" s="58"/>
      <c r="BX30" s="34"/>
      <c r="BY30" s="34"/>
      <c r="BZ30" s="34"/>
      <c r="CA30" s="34"/>
      <c r="CB30" s="34"/>
      <c r="CC30" s="130" t="s">
        <v>10</v>
      </c>
      <c r="CD30" s="131"/>
      <c r="CE30" s="131"/>
      <c r="CF30" s="88"/>
      <c r="CG30" s="130" t="str">
        <f>IF(ISBLANK($DT$18)," ",IF($DQ$18&gt;$DT$18,$CI$18,IF($DT$18&gt;$DQ$18,$CZ$18)))</f>
        <v> </v>
      </c>
      <c r="CH30" s="131"/>
      <c r="CI30" s="131"/>
      <c r="CJ30" s="131"/>
      <c r="CK30" s="131"/>
      <c r="CL30" s="131"/>
      <c r="CM30" s="131"/>
      <c r="CN30" s="131"/>
      <c r="CO30" s="131"/>
      <c r="CP30" s="131"/>
      <c r="CQ30" s="131"/>
      <c r="CR30" s="131"/>
      <c r="CS30" s="131"/>
      <c r="CT30" s="131"/>
      <c r="CU30" s="131"/>
      <c r="CV30" s="131"/>
      <c r="CW30" s="131"/>
      <c r="CX30" s="131"/>
      <c r="CY30" s="131"/>
      <c r="CZ30" s="131"/>
      <c r="DA30" s="131"/>
      <c r="DB30" s="131"/>
      <c r="DC30" s="131"/>
      <c r="DD30" s="131"/>
      <c r="DE30" s="131"/>
      <c r="DF30" s="131"/>
      <c r="DG30" s="131"/>
      <c r="DH30" s="131"/>
      <c r="DI30" s="131"/>
      <c r="DJ30" s="131"/>
      <c r="DK30" s="131"/>
      <c r="DL30" s="131"/>
      <c r="DM30" s="131"/>
      <c r="DN30" s="131"/>
      <c r="DO30" s="131"/>
      <c r="DP30" s="155"/>
      <c r="DQ30" s="34"/>
      <c r="DR30" s="34"/>
      <c r="DS30" s="34"/>
      <c r="DT30" s="34"/>
      <c r="DU30" s="34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J30" s="29"/>
      <c r="EK30" s="29"/>
      <c r="EM30" s="29"/>
      <c r="EN30" s="29"/>
      <c r="EP30" s="29"/>
      <c r="ES30" s="30"/>
      <c r="EU30" s="31"/>
      <c r="EV30" s="31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</row>
    <row r="31" spans="1:166" s="2" customFormat="1" ht="18" customHeight="1" thickBot="1">
      <c r="A31" s="50"/>
      <c r="B31" s="174">
        <v>8</v>
      </c>
      <c r="C31" s="166"/>
      <c r="D31" s="166">
        <v>2</v>
      </c>
      <c r="E31" s="166"/>
      <c r="F31" s="166"/>
      <c r="G31" s="166" t="s">
        <v>22</v>
      </c>
      <c r="H31" s="166"/>
      <c r="I31" s="166"/>
      <c r="J31" s="164">
        <f>J30</f>
        <v>0.48958333333333326</v>
      </c>
      <c r="K31" s="164"/>
      <c r="L31" s="164"/>
      <c r="M31" s="164"/>
      <c r="N31" s="165"/>
      <c r="O31" s="139" t="str">
        <f>$AG$17</f>
        <v>SVG Weissenberg</v>
      </c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57" t="s">
        <v>20</v>
      </c>
      <c r="AF31" s="140" t="str">
        <f>$AG$19</f>
        <v>DJK Giesenkirchen</v>
      </c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63"/>
      <c r="AW31" s="172"/>
      <c r="AX31" s="173"/>
      <c r="AY31" s="57" t="s">
        <v>19</v>
      </c>
      <c r="AZ31" s="173"/>
      <c r="BA31" s="198"/>
      <c r="BB31" s="199"/>
      <c r="BC31" s="200"/>
      <c r="BD31" s="50"/>
      <c r="BE31" s="51"/>
      <c r="BF31" s="56" t="str">
        <f t="shared" si="0"/>
        <v>0</v>
      </c>
      <c r="BG31" s="56" t="s">
        <v>19</v>
      </c>
      <c r="BH31" s="56" t="str">
        <f t="shared" si="1"/>
        <v>0</v>
      </c>
      <c r="BI31" s="51"/>
      <c r="BJ31" s="51"/>
      <c r="BK31" s="51"/>
      <c r="BL31" s="51"/>
      <c r="BM31" s="58" t="str">
        <f>$D$17</f>
        <v>VFR Sinnersdorf</v>
      </c>
      <c r="BN31" s="59">
        <f>COUNT($AZ$24,$AW$29,$AW$32)</f>
        <v>0</v>
      </c>
      <c r="BO31" s="59">
        <f>SUM($BH$24+$BF$29+$BF$32)</f>
        <v>0</v>
      </c>
      <c r="BP31" s="59">
        <f>SUM($AZ$24+$AW$29+$AW$32)</f>
        <v>0</v>
      </c>
      <c r="BQ31" s="60" t="s">
        <v>19</v>
      </c>
      <c r="BR31" s="59">
        <f>SUM($AW$24+$AZ$29+$AZ$32)</f>
        <v>0</v>
      </c>
      <c r="BS31" s="61">
        <f>SUM(BP31-BR31)</f>
        <v>0</v>
      </c>
      <c r="BT31" s="58"/>
      <c r="BU31" s="58"/>
      <c r="BV31" s="58"/>
      <c r="BW31" s="58"/>
      <c r="BX31" s="34"/>
      <c r="BY31" s="34"/>
      <c r="BZ31" s="34"/>
      <c r="CA31" s="34"/>
      <c r="CB31" s="34"/>
      <c r="CC31" s="150" t="s">
        <v>11</v>
      </c>
      <c r="CD31" s="151"/>
      <c r="CE31" s="151"/>
      <c r="CF31" s="89"/>
      <c r="CG31" s="150" t="str">
        <f>IF(ISBLANK($DT$18)," ",IF($DQ$18&lt;$DT$18,$CI$18,IF($DT$18&lt;$DQ$18,$CZ$18)))</f>
        <v> </v>
      </c>
      <c r="CH31" s="151"/>
      <c r="CI31" s="151"/>
      <c r="CJ31" s="151"/>
      <c r="CK31" s="151"/>
      <c r="CL31" s="151"/>
      <c r="CM31" s="151"/>
      <c r="CN31" s="151"/>
      <c r="CO31" s="151"/>
      <c r="CP31" s="151"/>
      <c r="CQ31" s="151"/>
      <c r="CR31" s="151"/>
      <c r="CS31" s="151"/>
      <c r="CT31" s="151"/>
      <c r="CU31" s="151"/>
      <c r="CV31" s="151"/>
      <c r="CW31" s="151"/>
      <c r="CX31" s="151"/>
      <c r="CY31" s="151"/>
      <c r="CZ31" s="151"/>
      <c r="DA31" s="151"/>
      <c r="DB31" s="151"/>
      <c r="DC31" s="151"/>
      <c r="DD31" s="151"/>
      <c r="DE31" s="151"/>
      <c r="DF31" s="151"/>
      <c r="DG31" s="151"/>
      <c r="DH31" s="151"/>
      <c r="DI31" s="151"/>
      <c r="DJ31" s="151"/>
      <c r="DK31" s="151"/>
      <c r="DL31" s="151"/>
      <c r="DM31" s="151"/>
      <c r="DN31" s="151"/>
      <c r="DO31" s="151"/>
      <c r="DP31" s="156"/>
      <c r="DQ31" s="34"/>
      <c r="DR31" s="34"/>
      <c r="DS31" s="34"/>
      <c r="DT31" s="34"/>
      <c r="DU31" s="34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J31" s="30"/>
      <c r="EK31" s="30"/>
      <c r="EM31" s="30"/>
      <c r="EN31" s="30"/>
      <c r="EP31" s="30"/>
      <c r="ES31" s="30"/>
      <c r="EU31" s="31"/>
      <c r="EV31" s="31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</row>
    <row r="32" spans="1:166" s="2" customFormat="1" ht="18" customHeight="1">
      <c r="A32" s="50"/>
      <c r="B32" s="190">
        <v>9</v>
      </c>
      <c r="C32" s="191"/>
      <c r="D32" s="191">
        <v>1</v>
      </c>
      <c r="E32" s="191"/>
      <c r="F32" s="191"/>
      <c r="G32" s="191" t="s">
        <v>16</v>
      </c>
      <c r="H32" s="191"/>
      <c r="I32" s="191"/>
      <c r="J32" s="137">
        <f>J31+$U$10*$X$10+$AL$10</f>
        <v>0.5138888888888888</v>
      </c>
      <c r="K32" s="137"/>
      <c r="L32" s="137"/>
      <c r="M32" s="137"/>
      <c r="N32" s="138"/>
      <c r="O32" s="135" t="str">
        <f>$D$17</f>
        <v>VFR Sinnersdorf</v>
      </c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55" t="s">
        <v>20</v>
      </c>
      <c r="AF32" s="136" t="str">
        <f>$D$18</f>
        <v>1.FC Mönchengladbach</v>
      </c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89"/>
      <c r="AW32" s="169"/>
      <c r="AX32" s="170"/>
      <c r="AY32" s="55" t="s">
        <v>19</v>
      </c>
      <c r="AZ32" s="170"/>
      <c r="BA32" s="171"/>
      <c r="BB32" s="167"/>
      <c r="BC32" s="168"/>
      <c r="BD32" s="50"/>
      <c r="BE32" s="51"/>
      <c r="BF32" s="56" t="str">
        <f t="shared" si="0"/>
        <v>0</v>
      </c>
      <c r="BG32" s="56" t="s">
        <v>19</v>
      </c>
      <c r="BH32" s="56" t="str">
        <f t="shared" si="1"/>
        <v>0</v>
      </c>
      <c r="BI32" s="51"/>
      <c r="BJ32" s="51"/>
      <c r="BK32" s="51"/>
      <c r="BL32" s="51"/>
      <c r="BM32" s="58" t="str">
        <f>$D$18</f>
        <v>1.FC Mönchengladbach</v>
      </c>
      <c r="BN32" s="59">
        <f>COUNT($AW$25,$AZ$28,$AZ$32)</f>
        <v>0</v>
      </c>
      <c r="BO32" s="59">
        <f>SUM($BF$25+$BH$28+$BH$32)</f>
        <v>0</v>
      </c>
      <c r="BP32" s="59">
        <f>SUM($AW$25+$AZ$28+$AZ$32)</f>
        <v>0</v>
      </c>
      <c r="BQ32" s="60" t="s">
        <v>19</v>
      </c>
      <c r="BR32" s="59">
        <f>SUM($AZ$25+$AW$28+$AW$32)</f>
        <v>0</v>
      </c>
      <c r="BS32" s="61">
        <f>SUM(BP32-BR32)</f>
        <v>0</v>
      </c>
      <c r="BT32" s="58"/>
      <c r="BU32" s="58"/>
      <c r="BV32" s="58"/>
      <c r="BW32" s="58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J32" s="30"/>
      <c r="EK32" s="30"/>
      <c r="EM32" s="30"/>
      <c r="EN32" s="30"/>
      <c r="EP32" s="30"/>
      <c r="ES32" s="30"/>
      <c r="EU32" s="31"/>
      <c r="EV32" s="31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</row>
    <row r="33" spans="1:166" s="2" customFormat="1" ht="18" customHeight="1" thickBot="1">
      <c r="A33" s="50"/>
      <c r="B33" s="174">
        <v>10</v>
      </c>
      <c r="C33" s="166"/>
      <c r="D33" s="166">
        <v>2</v>
      </c>
      <c r="E33" s="166"/>
      <c r="F33" s="166"/>
      <c r="G33" s="166" t="s">
        <v>16</v>
      </c>
      <c r="H33" s="166"/>
      <c r="I33" s="166"/>
      <c r="J33" s="164">
        <f>J32</f>
        <v>0.5138888888888888</v>
      </c>
      <c r="K33" s="164"/>
      <c r="L33" s="164"/>
      <c r="M33" s="164"/>
      <c r="N33" s="165"/>
      <c r="O33" s="139" t="str">
        <f>$D$19</f>
        <v>VFB Hilden</v>
      </c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57" t="s">
        <v>20</v>
      </c>
      <c r="AF33" s="140" t="str">
        <f>$D$16</f>
        <v>TuS Hackenbroich</v>
      </c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63"/>
      <c r="AW33" s="172"/>
      <c r="AX33" s="173"/>
      <c r="AY33" s="57" t="s">
        <v>19</v>
      </c>
      <c r="AZ33" s="173"/>
      <c r="BA33" s="198"/>
      <c r="BB33" s="199"/>
      <c r="BC33" s="200"/>
      <c r="BD33" s="50"/>
      <c r="BE33" s="51"/>
      <c r="BF33" s="56" t="str">
        <f t="shared" si="0"/>
        <v>0</v>
      </c>
      <c r="BG33" s="56" t="s">
        <v>19</v>
      </c>
      <c r="BH33" s="56" t="str">
        <f t="shared" si="1"/>
        <v>0</v>
      </c>
      <c r="BI33" s="51"/>
      <c r="BJ33" s="51"/>
      <c r="BK33" s="51"/>
      <c r="BL33" s="51"/>
      <c r="BM33" s="58" t="str">
        <f>$D$19</f>
        <v>VFB Hilden</v>
      </c>
      <c r="BN33" s="59">
        <f>COUNT($AZ$25,$AZ$29,$AW$33)</f>
        <v>0</v>
      </c>
      <c r="BO33" s="59">
        <f>SUM($BH$25+$BH$29+$BF$33)</f>
        <v>0</v>
      </c>
      <c r="BP33" s="59">
        <f>SUM($AZ$25+$AZ$29+$AW$33)</f>
        <v>0</v>
      </c>
      <c r="BQ33" s="60" t="s">
        <v>19</v>
      </c>
      <c r="BR33" s="59">
        <f>SUM($AW$25+$AW$29+$AZ$33)</f>
        <v>0</v>
      </c>
      <c r="BS33" s="61">
        <f>SUM(BP33-BR33)</f>
        <v>0</v>
      </c>
      <c r="BT33" s="58"/>
      <c r="BU33" s="58"/>
      <c r="BV33" s="58"/>
      <c r="BW33" s="58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J33" s="30"/>
      <c r="EK33" s="30"/>
      <c r="EM33" s="30"/>
      <c r="EN33" s="30"/>
      <c r="EP33" s="30"/>
      <c r="ES33" s="30"/>
      <c r="EU33" s="31"/>
      <c r="EV33" s="31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</row>
    <row r="34" spans="1:84" s="2" customFormat="1" ht="18" customHeight="1">
      <c r="A34" s="50"/>
      <c r="B34" s="190">
        <v>11</v>
      </c>
      <c r="C34" s="191"/>
      <c r="D34" s="191">
        <v>1</v>
      </c>
      <c r="E34" s="191"/>
      <c r="F34" s="191"/>
      <c r="G34" s="191" t="s">
        <v>22</v>
      </c>
      <c r="H34" s="191"/>
      <c r="I34" s="191"/>
      <c r="J34" s="137">
        <f>J33+$U$10*$X$10+$AL$10</f>
        <v>0.5381944444444444</v>
      </c>
      <c r="K34" s="137"/>
      <c r="L34" s="137"/>
      <c r="M34" s="137"/>
      <c r="N34" s="138"/>
      <c r="O34" s="135" t="str">
        <f>$AG$17</f>
        <v>SVG Weissenberg</v>
      </c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55" t="s">
        <v>20</v>
      </c>
      <c r="AF34" s="136" t="str">
        <f>$AG$18</f>
        <v>FC Pesch</v>
      </c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89"/>
      <c r="AW34" s="169"/>
      <c r="AX34" s="170"/>
      <c r="AY34" s="55" t="s">
        <v>19</v>
      </c>
      <c r="AZ34" s="170"/>
      <c r="BA34" s="171"/>
      <c r="BB34" s="167"/>
      <c r="BC34" s="168"/>
      <c r="BD34" s="50"/>
      <c r="BE34" s="51"/>
      <c r="BF34" s="56" t="str">
        <f t="shared" si="0"/>
        <v>0</v>
      </c>
      <c r="BG34" s="56" t="s">
        <v>19</v>
      </c>
      <c r="BH34" s="56" t="str">
        <f t="shared" si="1"/>
        <v>0</v>
      </c>
      <c r="BI34" s="51"/>
      <c r="BJ34" s="51"/>
      <c r="BK34" s="51"/>
      <c r="BL34" s="51"/>
      <c r="BM34" s="50"/>
      <c r="BN34" s="50"/>
      <c r="BO34" s="50"/>
      <c r="BP34" s="50"/>
      <c r="BQ34" s="50"/>
      <c r="BR34" s="50"/>
      <c r="BS34" s="61"/>
      <c r="BT34" s="51"/>
      <c r="BU34" s="51"/>
      <c r="BV34" s="54"/>
      <c r="BW34" s="54"/>
      <c r="BX34" s="8"/>
      <c r="BY34" s="8"/>
      <c r="BZ34" s="8"/>
      <c r="CA34" s="8"/>
      <c r="CB34" s="8"/>
      <c r="CC34" s="9"/>
      <c r="CD34" s="9"/>
      <c r="CE34" s="9"/>
      <c r="CF34" s="9"/>
    </row>
    <row r="35" spans="1:84" s="2" customFormat="1" ht="18" customHeight="1" thickBot="1">
      <c r="A35" s="50"/>
      <c r="B35" s="174">
        <v>12</v>
      </c>
      <c r="C35" s="166"/>
      <c r="D35" s="166">
        <v>2</v>
      </c>
      <c r="E35" s="166"/>
      <c r="F35" s="166"/>
      <c r="G35" s="166" t="s">
        <v>22</v>
      </c>
      <c r="H35" s="166"/>
      <c r="I35" s="166"/>
      <c r="J35" s="164">
        <f>J34</f>
        <v>0.5381944444444444</v>
      </c>
      <c r="K35" s="164"/>
      <c r="L35" s="164"/>
      <c r="M35" s="164"/>
      <c r="N35" s="165"/>
      <c r="O35" s="139" t="str">
        <f>$AG$19</f>
        <v>DJK Giesenkirchen</v>
      </c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57" t="s">
        <v>20</v>
      </c>
      <c r="AF35" s="140" t="str">
        <f>$AG$16</f>
        <v>VdS Nievenheim</v>
      </c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63"/>
      <c r="AW35" s="172"/>
      <c r="AX35" s="173"/>
      <c r="AY35" s="57" t="s">
        <v>19</v>
      </c>
      <c r="AZ35" s="173"/>
      <c r="BA35" s="198"/>
      <c r="BB35" s="199"/>
      <c r="BC35" s="200"/>
      <c r="BD35" s="50"/>
      <c r="BE35" s="51"/>
      <c r="BF35" s="56" t="str">
        <f t="shared" si="0"/>
        <v>0</v>
      </c>
      <c r="BG35" s="56" t="s">
        <v>19</v>
      </c>
      <c r="BH35" s="56" t="str">
        <f t="shared" si="1"/>
        <v>0</v>
      </c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61"/>
      <c r="BT35" s="51"/>
      <c r="BU35" s="51"/>
      <c r="BV35" s="54"/>
      <c r="BW35" s="54"/>
      <c r="BX35" s="8"/>
      <c r="BY35" s="8"/>
      <c r="BZ35" s="8"/>
      <c r="CA35" s="8"/>
      <c r="CB35" s="8"/>
      <c r="CC35" s="9"/>
      <c r="CD35" s="9"/>
      <c r="CE35" s="9"/>
      <c r="CF35" s="9"/>
    </row>
    <row r="36" spans="1:84" s="2" customFormat="1" ht="18" customHeight="1">
      <c r="A36" s="50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50"/>
      <c r="BE36" s="51"/>
      <c r="BF36" s="56"/>
      <c r="BG36" s="56"/>
      <c r="BH36" s="56"/>
      <c r="BI36" s="51"/>
      <c r="BJ36" s="35"/>
      <c r="BK36" s="35"/>
      <c r="BL36" s="35"/>
      <c r="BM36" s="36"/>
      <c r="BN36" s="36"/>
      <c r="BO36" s="36"/>
      <c r="BP36" s="36"/>
      <c r="BQ36" s="36"/>
      <c r="BR36" s="36"/>
      <c r="BS36" s="61"/>
      <c r="BT36" s="51"/>
      <c r="BU36" s="51"/>
      <c r="BV36" s="54"/>
      <c r="BW36" s="54"/>
      <c r="BX36" s="8"/>
      <c r="BY36" s="8"/>
      <c r="BZ36" s="8"/>
      <c r="CA36" s="8"/>
      <c r="CB36" s="8"/>
      <c r="CC36" s="9"/>
      <c r="CD36" s="9"/>
      <c r="CE36" s="9"/>
      <c r="CF36" s="9"/>
    </row>
    <row r="37" spans="1:84" s="2" customFormat="1" ht="18" customHeight="1">
      <c r="A37" s="50"/>
      <c r="B37" s="49" t="s">
        <v>27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50"/>
      <c r="BE37" s="51"/>
      <c r="BF37" s="56"/>
      <c r="BG37" s="56"/>
      <c r="BH37" s="56"/>
      <c r="BI37" s="51"/>
      <c r="BJ37" s="51"/>
      <c r="BK37" s="51"/>
      <c r="BL37" s="51"/>
      <c r="BM37" s="58" t="str">
        <f>$AG$16</f>
        <v>VdS Nievenheim</v>
      </c>
      <c r="BN37" s="59">
        <f>COUNT($AW$26,$AW$30,$AZ$35)</f>
        <v>0</v>
      </c>
      <c r="BO37" s="59">
        <f>SUM($BF$26+$BF$30+$BH$35)</f>
        <v>0</v>
      </c>
      <c r="BP37" s="59">
        <f>SUM($AW$26+$AW$30+$AZ$35)</f>
        <v>0</v>
      </c>
      <c r="BQ37" s="60" t="s">
        <v>19</v>
      </c>
      <c r="BR37" s="59">
        <f>SUM($AZ$26+$AZ$30+$AW$35)</f>
        <v>0</v>
      </c>
      <c r="BS37" s="61">
        <f>SUM(BP37-BR37)</f>
        <v>0</v>
      </c>
      <c r="BT37" s="51"/>
      <c r="BU37" s="51"/>
      <c r="BV37" s="54"/>
      <c r="BW37" s="54"/>
      <c r="BX37" s="8"/>
      <c r="BY37" s="8"/>
      <c r="BZ37" s="8"/>
      <c r="CA37" s="8"/>
      <c r="CB37" s="8"/>
      <c r="CC37" s="9"/>
      <c r="CD37" s="9"/>
      <c r="CE37" s="9"/>
      <c r="CF37" s="9"/>
    </row>
    <row r="38" spans="1:84" s="2" customFormat="1" ht="18" customHeight="1" thickBot="1">
      <c r="A38" s="50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50"/>
      <c r="BE38" s="51"/>
      <c r="BF38" s="56"/>
      <c r="BG38" s="56"/>
      <c r="BH38" s="56"/>
      <c r="BI38" s="51"/>
      <c r="BJ38" s="51"/>
      <c r="BK38" s="51"/>
      <c r="BL38" s="51"/>
      <c r="BM38" s="58" t="str">
        <f>$AG$17</f>
        <v>SVG Weissenberg</v>
      </c>
      <c r="BN38" s="59">
        <f>COUNT($AZ$26,$AW$31,$AW$34)</f>
        <v>0</v>
      </c>
      <c r="BO38" s="59">
        <f>SUM($BH$26+$BF$31+$BF$34)</f>
        <v>0</v>
      </c>
      <c r="BP38" s="59">
        <f>SUM($AZ$26+$AW$31+$AW$34)</f>
        <v>0</v>
      </c>
      <c r="BQ38" s="60" t="s">
        <v>19</v>
      </c>
      <c r="BR38" s="59">
        <f>SUM($AW$26+$AZ$31+$AZ$34)</f>
        <v>0</v>
      </c>
      <c r="BS38" s="61">
        <f>SUM(BP38-BR38)</f>
        <v>0</v>
      </c>
      <c r="BT38" s="51"/>
      <c r="BU38" s="51"/>
      <c r="BV38" s="54"/>
      <c r="BW38" s="54"/>
      <c r="BX38" s="8"/>
      <c r="BY38" s="8"/>
      <c r="BZ38" s="8"/>
      <c r="CA38" s="8"/>
      <c r="CB38" s="8"/>
      <c r="CC38" s="9"/>
      <c r="CD38" s="9"/>
      <c r="CE38" s="9"/>
      <c r="CF38" s="9"/>
    </row>
    <row r="39" spans="1:84" s="2" customFormat="1" ht="18" customHeight="1" thickBot="1">
      <c r="A39" s="50"/>
      <c r="B39" s="34"/>
      <c r="C39" s="34"/>
      <c r="D39" s="34"/>
      <c r="E39" s="197" t="s">
        <v>12</v>
      </c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222"/>
      <c r="AE39" s="197" t="s">
        <v>35</v>
      </c>
      <c r="AF39" s="188"/>
      <c r="AG39" s="222"/>
      <c r="AH39" s="197" t="s">
        <v>24</v>
      </c>
      <c r="AI39" s="188"/>
      <c r="AJ39" s="222"/>
      <c r="AK39" s="197" t="s">
        <v>25</v>
      </c>
      <c r="AL39" s="188"/>
      <c r="AM39" s="188"/>
      <c r="AN39" s="188"/>
      <c r="AO39" s="222"/>
      <c r="AP39" s="197" t="s">
        <v>26</v>
      </c>
      <c r="AQ39" s="188"/>
      <c r="AR39" s="222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50"/>
      <c r="BE39" s="51"/>
      <c r="BF39" s="56"/>
      <c r="BG39" s="56"/>
      <c r="BH39" s="56"/>
      <c r="BI39" s="51"/>
      <c r="BJ39" s="51"/>
      <c r="BK39" s="51"/>
      <c r="BL39" s="51"/>
      <c r="BM39" s="58" t="str">
        <f>$AG$18</f>
        <v>FC Pesch</v>
      </c>
      <c r="BN39" s="59">
        <f>COUNT($AW$27,$AZ$30,$AZ$34)</f>
        <v>0</v>
      </c>
      <c r="BO39" s="59">
        <f>SUM($BF$27+$BH$30+$BH$34)</f>
        <v>0</v>
      </c>
      <c r="BP39" s="59">
        <f>SUM($AW$27+$AZ$30+$AZ$34)</f>
        <v>0</v>
      </c>
      <c r="BQ39" s="60" t="s">
        <v>19</v>
      </c>
      <c r="BR39" s="59">
        <f>SUM($AZ$27+$AW$30+$AW$34)</f>
        <v>0</v>
      </c>
      <c r="BS39" s="61">
        <f>SUM(BP39-BR39)</f>
        <v>0</v>
      </c>
      <c r="BT39" s="51"/>
      <c r="BU39" s="51"/>
      <c r="BV39" s="54"/>
      <c r="BW39" s="54"/>
      <c r="BX39" s="8"/>
      <c r="BY39" s="8"/>
      <c r="BZ39" s="8"/>
      <c r="CA39" s="8"/>
      <c r="CB39" s="8"/>
      <c r="CC39" s="9"/>
      <c r="CD39" s="9"/>
      <c r="CE39" s="9"/>
      <c r="CF39" s="9"/>
    </row>
    <row r="40" spans="1:84" s="2" customFormat="1" ht="18" customHeight="1">
      <c r="A40" s="50"/>
      <c r="B40" s="34"/>
      <c r="C40" s="34"/>
      <c r="D40" s="34"/>
      <c r="E40" s="215" t="s">
        <v>8</v>
      </c>
      <c r="F40" s="216"/>
      <c r="G40" s="235" t="str">
        <f>$BM$30</f>
        <v>TuS Hackenbroich</v>
      </c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6"/>
      <c r="AE40" s="226">
        <f>$BN$30</f>
        <v>0</v>
      </c>
      <c r="AF40" s="227"/>
      <c r="AG40" s="228"/>
      <c r="AH40" s="217">
        <f>$BO$30</f>
        <v>0</v>
      </c>
      <c r="AI40" s="218"/>
      <c r="AJ40" s="219"/>
      <c r="AK40" s="216">
        <f>$BP$30</f>
        <v>0</v>
      </c>
      <c r="AL40" s="216"/>
      <c r="AM40" s="62" t="s">
        <v>19</v>
      </c>
      <c r="AN40" s="216">
        <f>$BR$30</f>
        <v>0</v>
      </c>
      <c r="AO40" s="216"/>
      <c r="AP40" s="232">
        <f>$BS$30</f>
        <v>0</v>
      </c>
      <c r="AQ40" s="233"/>
      <c r="AR40" s="2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50"/>
      <c r="BE40" s="51"/>
      <c r="BF40" s="56"/>
      <c r="BG40" s="56"/>
      <c r="BH40" s="56"/>
      <c r="BI40" s="51"/>
      <c r="BJ40" s="51"/>
      <c r="BK40" s="51"/>
      <c r="BL40" s="51"/>
      <c r="BM40" s="58" t="str">
        <f>$AG$19</f>
        <v>DJK Giesenkirchen</v>
      </c>
      <c r="BN40" s="59">
        <f>COUNT($AZ$27,$AZ$31,$AW$35)</f>
        <v>0</v>
      </c>
      <c r="BO40" s="59">
        <f>SUM($BH$27+$BH$31+$BF$35)</f>
        <v>0</v>
      </c>
      <c r="BP40" s="59">
        <f>SUM($AZ$27+$AZ$31+$AW$35)</f>
        <v>0</v>
      </c>
      <c r="BQ40" s="60" t="s">
        <v>19</v>
      </c>
      <c r="BR40" s="59">
        <f>SUM($AW$27+$AW$31+$AZ$35)</f>
        <v>0</v>
      </c>
      <c r="BS40" s="61">
        <f>SUM(BP40-BR40)</f>
        <v>0</v>
      </c>
      <c r="BT40" s="51"/>
      <c r="BU40" s="51"/>
      <c r="BV40" s="54"/>
      <c r="BW40" s="54"/>
      <c r="BX40" s="8"/>
      <c r="BY40" s="8"/>
      <c r="BZ40" s="8"/>
      <c r="CA40" s="8"/>
      <c r="CB40" s="8"/>
      <c r="CC40" s="9"/>
      <c r="CD40" s="9"/>
      <c r="CE40" s="9"/>
      <c r="CF40" s="9"/>
    </row>
    <row r="41" spans="1:84" s="2" customFormat="1" ht="18" customHeight="1">
      <c r="A41" s="50"/>
      <c r="B41" s="34"/>
      <c r="C41" s="34"/>
      <c r="D41" s="34"/>
      <c r="E41" s="91" t="s">
        <v>9</v>
      </c>
      <c r="F41" s="92"/>
      <c r="G41" s="148" t="str">
        <f>$BM$31</f>
        <v>VFR Sinnersdorf</v>
      </c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9"/>
      <c r="AE41" s="91">
        <f>$BN$31</f>
        <v>0</v>
      </c>
      <c r="AF41" s="92"/>
      <c r="AG41" s="93"/>
      <c r="AH41" s="223">
        <f>$BO$31</f>
        <v>0</v>
      </c>
      <c r="AI41" s="224"/>
      <c r="AJ41" s="225"/>
      <c r="AK41" s="92">
        <f>$BP$31</f>
        <v>0</v>
      </c>
      <c r="AL41" s="92"/>
      <c r="AM41" s="63" t="s">
        <v>19</v>
      </c>
      <c r="AN41" s="92">
        <f>$BR$31</f>
        <v>0</v>
      </c>
      <c r="AO41" s="92"/>
      <c r="AP41" s="209">
        <f>$BS$31</f>
        <v>0</v>
      </c>
      <c r="AQ41" s="210"/>
      <c r="AR41" s="211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50"/>
      <c r="BE41" s="51"/>
      <c r="BF41" s="56"/>
      <c r="BG41" s="56"/>
      <c r="BH41" s="56"/>
      <c r="BI41" s="51"/>
      <c r="BJ41" s="51"/>
      <c r="BK41" s="51"/>
      <c r="BL41" s="51"/>
      <c r="BM41" s="64"/>
      <c r="BN41" s="65"/>
      <c r="BO41" s="65"/>
      <c r="BP41" s="66"/>
      <c r="BQ41" s="65"/>
      <c r="BR41" s="67"/>
      <c r="BS41" s="51"/>
      <c r="BT41" s="51"/>
      <c r="BU41" s="51"/>
      <c r="BV41" s="54"/>
      <c r="BW41" s="54"/>
      <c r="BX41" s="8"/>
      <c r="BY41" s="8"/>
      <c r="BZ41" s="8"/>
      <c r="CA41" s="8"/>
      <c r="CB41" s="8"/>
      <c r="CC41" s="9"/>
      <c r="CD41" s="9"/>
      <c r="CE41" s="9"/>
      <c r="CF41" s="9"/>
    </row>
    <row r="42" spans="1:84" s="2" customFormat="1" ht="18" customHeight="1">
      <c r="A42" s="50"/>
      <c r="B42" s="34"/>
      <c r="C42" s="34"/>
      <c r="D42" s="34"/>
      <c r="E42" s="91" t="s">
        <v>10</v>
      </c>
      <c r="F42" s="92"/>
      <c r="G42" s="148" t="str">
        <f>$BM$32</f>
        <v>1.FC Mönchengladbach</v>
      </c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9"/>
      <c r="AE42" s="91">
        <f>$BN$32</f>
        <v>0</v>
      </c>
      <c r="AF42" s="92"/>
      <c r="AG42" s="93"/>
      <c r="AH42" s="223">
        <f>$BO$32</f>
        <v>0</v>
      </c>
      <c r="AI42" s="224"/>
      <c r="AJ42" s="225"/>
      <c r="AK42" s="92">
        <f>$BP$32</f>
        <v>0</v>
      </c>
      <c r="AL42" s="92"/>
      <c r="AM42" s="63" t="s">
        <v>19</v>
      </c>
      <c r="AN42" s="92">
        <f>$BR$32</f>
        <v>0</v>
      </c>
      <c r="AO42" s="92"/>
      <c r="AP42" s="209">
        <f>$BS$32</f>
        <v>0</v>
      </c>
      <c r="AQ42" s="210"/>
      <c r="AR42" s="211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50"/>
      <c r="BE42" s="51"/>
      <c r="BF42" s="56"/>
      <c r="BG42" s="56"/>
      <c r="BH42" s="56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4"/>
      <c r="BW42" s="54"/>
      <c r="BX42" s="8"/>
      <c r="BY42" s="8"/>
      <c r="BZ42" s="8"/>
      <c r="CA42" s="8"/>
      <c r="CB42" s="8"/>
      <c r="CC42" s="9"/>
      <c r="CD42" s="9"/>
      <c r="CE42" s="9"/>
      <c r="CF42" s="9"/>
    </row>
    <row r="43" spans="1:84" ht="18" customHeight="1" thickBot="1">
      <c r="A43" s="34"/>
      <c r="B43" s="34"/>
      <c r="C43" s="34"/>
      <c r="D43" s="34"/>
      <c r="E43" s="201">
        <v>4</v>
      </c>
      <c r="F43" s="202"/>
      <c r="G43" s="207" t="str">
        <f>$BM$33</f>
        <v>VFB Hilden</v>
      </c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7"/>
      <c r="AA43" s="207"/>
      <c r="AB43" s="207"/>
      <c r="AC43" s="207"/>
      <c r="AD43" s="208"/>
      <c r="AE43" s="160">
        <f>$BN$33</f>
        <v>0</v>
      </c>
      <c r="AF43" s="161"/>
      <c r="AG43" s="162"/>
      <c r="AH43" s="204">
        <f>$BO$33</f>
        <v>0</v>
      </c>
      <c r="AI43" s="205"/>
      <c r="AJ43" s="206"/>
      <c r="AK43" s="161">
        <f>$BP$33</f>
        <v>0</v>
      </c>
      <c r="AL43" s="161"/>
      <c r="AM43" s="68" t="s">
        <v>19</v>
      </c>
      <c r="AN43" s="161">
        <f>$BR$33</f>
        <v>0</v>
      </c>
      <c r="AO43" s="161"/>
      <c r="AP43" s="212">
        <f>$BS$33</f>
        <v>0</v>
      </c>
      <c r="AQ43" s="213"/>
      <c r="AR43" s="21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5"/>
      <c r="BF43" s="56"/>
      <c r="BG43" s="56"/>
      <c r="BH43" s="56"/>
      <c r="BI43" s="35"/>
      <c r="BJ43" s="35"/>
      <c r="BK43" s="35"/>
      <c r="BL43" s="35"/>
      <c r="BM43" s="36"/>
      <c r="BN43" s="36"/>
      <c r="BO43" s="36"/>
      <c r="BP43" s="36"/>
      <c r="BQ43" s="36"/>
      <c r="BR43" s="36"/>
      <c r="BS43" s="36"/>
      <c r="BT43" s="36"/>
      <c r="BU43" s="36"/>
      <c r="BV43" s="37"/>
      <c r="BW43" s="37"/>
      <c r="BX43" s="19"/>
      <c r="BY43" s="19"/>
      <c r="BZ43" s="19"/>
      <c r="CA43" s="19"/>
      <c r="CB43" s="19"/>
      <c r="CC43" s="20"/>
      <c r="CD43" s="20"/>
      <c r="CE43" s="20"/>
      <c r="CF43" s="20"/>
    </row>
    <row r="44" spans="1:75" ht="18" customHeight="1" thickBo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5"/>
      <c r="BF44" s="35"/>
      <c r="BG44" s="35"/>
      <c r="BH44" s="35"/>
      <c r="BI44" s="35"/>
      <c r="BJ44" s="35"/>
      <c r="BK44" s="35"/>
      <c r="BL44" s="35"/>
      <c r="BM44" s="36"/>
      <c r="BN44" s="36"/>
      <c r="BO44" s="36"/>
      <c r="BP44" s="36"/>
      <c r="BQ44" s="36"/>
      <c r="BR44" s="36"/>
      <c r="BS44" s="36"/>
      <c r="BT44" s="36"/>
      <c r="BU44" s="36"/>
      <c r="BV44" s="37"/>
      <c r="BW44" s="37"/>
    </row>
    <row r="45" spans="1:84" ht="18" customHeight="1" thickBot="1">
      <c r="A45" s="34"/>
      <c r="B45" s="34"/>
      <c r="C45" s="34"/>
      <c r="D45" s="34"/>
      <c r="E45" s="197" t="s">
        <v>13</v>
      </c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222"/>
      <c r="AE45" s="197" t="s">
        <v>35</v>
      </c>
      <c r="AF45" s="188"/>
      <c r="AG45" s="222"/>
      <c r="AH45" s="197" t="s">
        <v>24</v>
      </c>
      <c r="AI45" s="188"/>
      <c r="AJ45" s="222"/>
      <c r="AK45" s="197" t="s">
        <v>25</v>
      </c>
      <c r="AL45" s="188"/>
      <c r="AM45" s="188"/>
      <c r="AN45" s="188"/>
      <c r="AO45" s="222"/>
      <c r="AP45" s="197" t="s">
        <v>26</v>
      </c>
      <c r="AQ45" s="188"/>
      <c r="AR45" s="222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5"/>
      <c r="BF45" s="35"/>
      <c r="BG45" s="35"/>
      <c r="BH45" s="35"/>
      <c r="BI45" s="35"/>
      <c r="BJ45" s="35"/>
      <c r="BK45" s="35"/>
      <c r="BL45" s="35"/>
      <c r="BM45" s="36"/>
      <c r="BN45" s="36"/>
      <c r="BO45" s="36"/>
      <c r="BP45" s="36"/>
      <c r="BQ45" s="36"/>
      <c r="BR45" s="36"/>
      <c r="BS45" s="36"/>
      <c r="BT45" s="36"/>
      <c r="BU45" s="36"/>
      <c r="BV45" s="37"/>
      <c r="BW45" s="37"/>
      <c r="BX45" s="19"/>
      <c r="BY45" s="19"/>
      <c r="BZ45" s="19"/>
      <c r="CA45" s="19"/>
      <c r="CB45" s="19"/>
      <c r="CC45" s="20"/>
      <c r="CD45" s="20"/>
      <c r="CE45" s="20"/>
      <c r="CF45" s="20"/>
    </row>
    <row r="46" spans="1:84" ht="18" customHeight="1">
      <c r="A46" s="34"/>
      <c r="B46" s="34"/>
      <c r="C46" s="34"/>
      <c r="D46" s="34"/>
      <c r="E46" s="215" t="s">
        <v>8</v>
      </c>
      <c r="F46" s="216"/>
      <c r="G46" s="235" t="str">
        <f>$BM$37</f>
        <v>VdS Nievenheim</v>
      </c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5"/>
      <c r="AA46" s="235"/>
      <c r="AB46" s="235"/>
      <c r="AC46" s="235"/>
      <c r="AD46" s="236"/>
      <c r="AE46" s="226">
        <f>$BN$37</f>
        <v>0</v>
      </c>
      <c r="AF46" s="227"/>
      <c r="AG46" s="228"/>
      <c r="AH46" s="217">
        <f>$BO$37</f>
        <v>0</v>
      </c>
      <c r="AI46" s="218"/>
      <c r="AJ46" s="219"/>
      <c r="AK46" s="216">
        <f>$BP$37</f>
        <v>0</v>
      </c>
      <c r="AL46" s="216"/>
      <c r="AM46" s="62" t="s">
        <v>19</v>
      </c>
      <c r="AN46" s="216">
        <f>$BR$37</f>
        <v>0</v>
      </c>
      <c r="AO46" s="216"/>
      <c r="AP46" s="232">
        <f>$BS$37</f>
        <v>0</v>
      </c>
      <c r="AQ46" s="233"/>
      <c r="AR46" s="2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5"/>
      <c r="BF46" s="35"/>
      <c r="BG46" s="35"/>
      <c r="BH46" s="35"/>
      <c r="BI46" s="35"/>
      <c r="BJ46" s="35"/>
      <c r="BK46" s="35"/>
      <c r="BL46" s="35"/>
      <c r="BM46" s="36"/>
      <c r="BN46" s="36"/>
      <c r="BO46" s="36"/>
      <c r="BP46" s="36"/>
      <c r="BQ46" s="36"/>
      <c r="BR46" s="36"/>
      <c r="BS46" s="36"/>
      <c r="BT46" s="36"/>
      <c r="BU46" s="36"/>
      <c r="BV46" s="37"/>
      <c r="BW46" s="37"/>
      <c r="BX46" s="19"/>
      <c r="BY46" s="19"/>
      <c r="BZ46" s="19"/>
      <c r="CA46" s="19"/>
      <c r="CB46" s="19"/>
      <c r="CC46" s="20"/>
      <c r="CD46" s="20"/>
      <c r="CE46" s="20"/>
      <c r="CF46" s="20"/>
    </row>
    <row r="47" spans="1:102" s="4" customFormat="1" ht="18" customHeight="1">
      <c r="A47" s="69"/>
      <c r="B47" s="69"/>
      <c r="C47" s="69"/>
      <c r="D47" s="69"/>
      <c r="E47" s="91" t="s">
        <v>9</v>
      </c>
      <c r="F47" s="92"/>
      <c r="G47" s="148" t="str">
        <f>$BM$38</f>
        <v>SVG Weissenberg</v>
      </c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9"/>
      <c r="AE47" s="91">
        <f>$BN$38</f>
        <v>0</v>
      </c>
      <c r="AF47" s="92"/>
      <c r="AG47" s="93"/>
      <c r="AH47" s="223">
        <f>$BO$38</f>
        <v>0</v>
      </c>
      <c r="AI47" s="224"/>
      <c r="AJ47" s="225"/>
      <c r="AK47" s="92">
        <f>$BP$38</f>
        <v>0</v>
      </c>
      <c r="AL47" s="92"/>
      <c r="AM47" s="63" t="s">
        <v>19</v>
      </c>
      <c r="AN47" s="92">
        <f>$BR$38</f>
        <v>0</v>
      </c>
      <c r="AO47" s="92"/>
      <c r="AP47" s="209">
        <f>$BS$38</f>
        <v>0</v>
      </c>
      <c r="AQ47" s="210"/>
      <c r="AR47" s="211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70"/>
      <c r="BF47" s="70"/>
      <c r="BG47" s="70"/>
      <c r="BH47" s="70"/>
      <c r="BI47" s="70"/>
      <c r="BJ47" s="70"/>
      <c r="BK47" s="70"/>
      <c r="BL47" s="70"/>
      <c r="BM47" s="71"/>
      <c r="BN47" s="71"/>
      <c r="BO47" s="71"/>
      <c r="BP47" s="71"/>
      <c r="BQ47" s="71"/>
      <c r="BR47" s="71"/>
      <c r="BS47" s="71"/>
      <c r="BT47" s="71"/>
      <c r="BU47" s="71"/>
      <c r="BV47" s="72"/>
      <c r="BW47" s="72"/>
      <c r="BX47" s="24"/>
      <c r="BY47" s="24"/>
      <c r="BZ47" s="24"/>
      <c r="CA47" s="24"/>
      <c r="CB47" s="24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</row>
    <row r="48" spans="1:84" ht="18" customHeight="1">
      <c r="A48" s="34"/>
      <c r="B48" s="34"/>
      <c r="C48" s="34"/>
      <c r="D48" s="34"/>
      <c r="E48" s="91" t="s">
        <v>10</v>
      </c>
      <c r="F48" s="92"/>
      <c r="G48" s="148" t="str">
        <f>$BM$39</f>
        <v>FC Pesch</v>
      </c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9"/>
      <c r="AE48" s="91">
        <f>$BN$39</f>
        <v>0</v>
      </c>
      <c r="AF48" s="92"/>
      <c r="AG48" s="93"/>
      <c r="AH48" s="223">
        <f>$BO$39</f>
        <v>0</v>
      </c>
      <c r="AI48" s="224"/>
      <c r="AJ48" s="225"/>
      <c r="AK48" s="92">
        <f>$BP$39</f>
        <v>0</v>
      </c>
      <c r="AL48" s="92"/>
      <c r="AM48" s="63" t="s">
        <v>19</v>
      </c>
      <c r="AN48" s="92">
        <f>$BR$39</f>
        <v>0</v>
      </c>
      <c r="AO48" s="92"/>
      <c r="AP48" s="209">
        <f>$BS$39</f>
        <v>0</v>
      </c>
      <c r="AQ48" s="210"/>
      <c r="AR48" s="211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5"/>
      <c r="BF48" s="35"/>
      <c r="BG48" s="35"/>
      <c r="BH48" s="35"/>
      <c r="BI48" s="35"/>
      <c r="BJ48" s="35"/>
      <c r="BK48" s="35"/>
      <c r="BL48" s="35"/>
      <c r="BM48" s="36"/>
      <c r="BN48" s="36"/>
      <c r="BO48" s="36"/>
      <c r="BP48" s="36"/>
      <c r="BQ48" s="36"/>
      <c r="BR48" s="36"/>
      <c r="BS48" s="36"/>
      <c r="BT48" s="36"/>
      <c r="BU48" s="36"/>
      <c r="BV48" s="37"/>
      <c r="BW48" s="37"/>
      <c r="BX48" s="19"/>
      <c r="BY48" s="19"/>
      <c r="BZ48" s="19"/>
      <c r="CA48" s="19"/>
      <c r="CB48" s="19"/>
      <c r="CC48" s="20"/>
      <c r="CD48" s="20"/>
      <c r="CE48" s="20"/>
      <c r="CF48" s="20"/>
    </row>
    <row r="49" spans="1:84" ht="18" customHeight="1" thickBot="1">
      <c r="A49" s="34"/>
      <c r="B49" s="34"/>
      <c r="C49" s="34"/>
      <c r="D49" s="34"/>
      <c r="E49" s="201" t="s">
        <v>11</v>
      </c>
      <c r="F49" s="202"/>
      <c r="G49" s="207" t="str">
        <f>$BM$40</f>
        <v>DJK Giesenkirchen</v>
      </c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208"/>
      <c r="AE49" s="160">
        <f>$BN$40</f>
        <v>0</v>
      </c>
      <c r="AF49" s="161"/>
      <c r="AG49" s="162"/>
      <c r="AH49" s="204">
        <f>$BO$40</f>
        <v>0</v>
      </c>
      <c r="AI49" s="205"/>
      <c r="AJ49" s="206"/>
      <c r="AK49" s="161">
        <f>$BP$40</f>
        <v>0</v>
      </c>
      <c r="AL49" s="161"/>
      <c r="AM49" s="68" t="s">
        <v>19</v>
      </c>
      <c r="AN49" s="161">
        <f>$BR$40</f>
        <v>0</v>
      </c>
      <c r="AO49" s="161"/>
      <c r="AP49" s="212">
        <f>$BS$40</f>
        <v>0</v>
      </c>
      <c r="AQ49" s="213"/>
      <c r="AR49" s="21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5"/>
      <c r="BF49" s="35"/>
      <c r="BG49" s="35"/>
      <c r="BH49" s="35"/>
      <c r="BI49" s="35"/>
      <c r="BJ49" s="35"/>
      <c r="BK49" s="35"/>
      <c r="BL49" s="35"/>
      <c r="BM49" s="36"/>
      <c r="BN49" s="36"/>
      <c r="BO49" s="36"/>
      <c r="BP49" s="36"/>
      <c r="BQ49" s="36"/>
      <c r="BR49" s="36"/>
      <c r="BS49" s="36"/>
      <c r="BT49" s="36"/>
      <c r="BU49" s="36"/>
      <c r="BV49" s="37"/>
      <c r="BW49" s="37"/>
      <c r="BX49" s="19"/>
      <c r="BY49" s="19"/>
      <c r="BZ49" s="19"/>
      <c r="CA49" s="19"/>
      <c r="CB49" s="19"/>
      <c r="CC49" s="20"/>
      <c r="CD49" s="20"/>
      <c r="CE49" s="20"/>
      <c r="CF49" s="20"/>
    </row>
    <row r="50" spans="1:84" ht="18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5"/>
      <c r="BF50" s="35"/>
      <c r="BG50" s="35"/>
      <c r="BH50" s="35"/>
      <c r="BI50" s="35"/>
      <c r="BJ50" s="35"/>
      <c r="BK50" s="35"/>
      <c r="BL50" s="35"/>
      <c r="BM50" s="36"/>
      <c r="BN50" s="36"/>
      <c r="BO50" s="36"/>
      <c r="BP50" s="36"/>
      <c r="BQ50" s="36"/>
      <c r="BR50" s="36"/>
      <c r="BS50" s="36"/>
      <c r="BT50" s="36"/>
      <c r="BU50" s="36"/>
      <c r="BV50" s="37"/>
      <c r="BW50" s="37"/>
      <c r="BX50" s="19"/>
      <c r="BY50" s="19"/>
      <c r="BZ50" s="19"/>
      <c r="CA50" s="19"/>
      <c r="CB50" s="19"/>
      <c r="CC50" s="20"/>
      <c r="CD50" s="20"/>
      <c r="CE50" s="20"/>
      <c r="CF50" s="20"/>
    </row>
    <row r="51" spans="1:84" ht="18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5"/>
      <c r="BF51" s="35"/>
      <c r="BG51" s="35"/>
      <c r="BH51" s="35"/>
      <c r="BI51" s="35"/>
      <c r="BJ51" s="35"/>
      <c r="BK51" s="35"/>
      <c r="BL51" s="35"/>
      <c r="BM51" s="36"/>
      <c r="BN51" s="36"/>
      <c r="BO51" s="36"/>
      <c r="BP51" s="36"/>
      <c r="BQ51" s="36"/>
      <c r="BR51" s="36"/>
      <c r="BS51" s="36"/>
      <c r="BT51" s="36"/>
      <c r="BU51" s="36"/>
      <c r="BV51" s="37"/>
      <c r="BW51" s="37"/>
      <c r="BX51" s="19"/>
      <c r="BY51" s="19"/>
      <c r="BZ51" s="19"/>
      <c r="CA51" s="19"/>
      <c r="CB51" s="19"/>
      <c r="CC51" s="20"/>
      <c r="CD51" s="20"/>
      <c r="CE51" s="20"/>
      <c r="CF51" s="20"/>
    </row>
    <row r="52" spans="1:75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5"/>
      <c r="BF52" s="35"/>
      <c r="BG52" s="35"/>
      <c r="BH52" s="35"/>
      <c r="BI52" s="35"/>
      <c r="BJ52" s="35"/>
      <c r="BK52" s="35"/>
      <c r="BL52" s="35"/>
      <c r="BM52" s="36"/>
      <c r="BN52" s="36"/>
      <c r="BO52" s="36"/>
      <c r="BP52" s="36"/>
      <c r="BQ52" s="36"/>
      <c r="BR52" s="36"/>
      <c r="BS52" s="36"/>
      <c r="BT52" s="36"/>
      <c r="BU52" s="36"/>
      <c r="BV52" s="37"/>
      <c r="BW52" s="37"/>
    </row>
    <row r="53" spans="1:84" ht="24.75">
      <c r="A53" s="34"/>
      <c r="B53" s="220"/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  <c r="AG53" s="221"/>
      <c r="AH53" s="221"/>
      <c r="AI53" s="221"/>
      <c r="AJ53" s="221"/>
      <c r="AK53" s="221"/>
      <c r="AL53" s="221"/>
      <c r="AM53" s="221"/>
      <c r="AN53" s="221"/>
      <c r="AO53" s="221"/>
      <c r="AP53" s="221"/>
      <c r="AQ53" s="221"/>
      <c r="AR53" s="221"/>
      <c r="AS53" s="221"/>
      <c r="AT53" s="221"/>
      <c r="AU53" s="221"/>
      <c r="AV53" s="221"/>
      <c r="AW53" s="221"/>
      <c r="AX53" s="221"/>
      <c r="AY53" s="221"/>
      <c r="AZ53" s="221"/>
      <c r="BA53" s="221"/>
      <c r="BB53" s="221"/>
      <c r="BC53" s="221"/>
      <c r="BD53" s="34"/>
      <c r="BE53" s="35"/>
      <c r="BF53" s="35"/>
      <c r="BG53" s="35"/>
      <c r="BH53" s="35"/>
      <c r="BI53" s="35"/>
      <c r="BJ53" s="35"/>
      <c r="BK53" s="35"/>
      <c r="BL53" s="35"/>
      <c r="BM53" s="36"/>
      <c r="BN53" s="36"/>
      <c r="BO53" s="36"/>
      <c r="BP53" s="36"/>
      <c r="BQ53" s="36"/>
      <c r="BR53" s="36"/>
      <c r="BS53" s="36"/>
      <c r="BT53" s="36"/>
      <c r="BU53" s="36"/>
      <c r="BV53" s="37"/>
      <c r="BW53" s="37"/>
      <c r="BX53" s="19"/>
      <c r="BY53" s="19"/>
      <c r="BZ53" s="19"/>
      <c r="CA53" s="19"/>
      <c r="CB53" s="19"/>
      <c r="CC53" s="20"/>
      <c r="CD53" s="20"/>
      <c r="CE53" s="20"/>
      <c r="CF53" s="20"/>
    </row>
    <row r="54" spans="1:84" ht="16.5">
      <c r="A54" s="34"/>
      <c r="B54" s="203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203"/>
      <c r="AA54" s="203"/>
      <c r="AB54" s="203"/>
      <c r="AC54" s="203"/>
      <c r="AD54" s="203"/>
      <c r="AE54" s="203"/>
      <c r="AF54" s="203"/>
      <c r="AG54" s="203"/>
      <c r="AH54" s="203"/>
      <c r="AI54" s="203"/>
      <c r="AJ54" s="203"/>
      <c r="AK54" s="203"/>
      <c r="AL54" s="203"/>
      <c r="AM54" s="203"/>
      <c r="AN54" s="203"/>
      <c r="AO54" s="203"/>
      <c r="AP54" s="203"/>
      <c r="AQ54" s="203"/>
      <c r="AR54" s="203"/>
      <c r="AS54" s="203"/>
      <c r="AT54" s="203"/>
      <c r="AU54" s="203"/>
      <c r="AV54" s="203"/>
      <c r="AW54" s="203"/>
      <c r="AX54" s="203"/>
      <c r="AY54" s="203"/>
      <c r="AZ54" s="203"/>
      <c r="BA54" s="203"/>
      <c r="BB54" s="203"/>
      <c r="BC54" s="203"/>
      <c r="BD54" s="34"/>
      <c r="BE54" s="35"/>
      <c r="BF54" s="35"/>
      <c r="BG54" s="35"/>
      <c r="BH54" s="35"/>
      <c r="BI54" s="35"/>
      <c r="BJ54" s="35"/>
      <c r="BK54" s="35"/>
      <c r="BL54" s="35"/>
      <c r="BM54" s="36"/>
      <c r="BN54" s="36"/>
      <c r="BO54" s="36"/>
      <c r="BP54" s="36"/>
      <c r="BQ54" s="36"/>
      <c r="BR54" s="36"/>
      <c r="BS54" s="36"/>
      <c r="BT54" s="36"/>
      <c r="BU54" s="36"/>
      <c r="BV54" s="37"/>
      <c r="BW54" s="37"/>
      <c r="BX54" s="19"/>
      <c r="BY54" s="19"/>
      <c r="BZ54" s="19"/>
      <c r="CA54" s="19"/>
      <c r="CB54" s="19"/>
      <c r="CC54" s="20"/>
      <c r="CD54" s="20"/>
      <c r="CE54" s="20"/>
      <c r="CF54" s="20"/>
    </row>
    <row r="55" spans="1:84" ht="25.5">
      <c r="A55" s="1"/>
      <c r="B55" s="82"/>
      <c r="C55" s="1"/>
      <c r="D55" s="1"/>
      <c r="E55" s="1"/>
      <c r="F55" s="1"/>
      <c r="G55" s="1"/>
      <c r="H55" s="1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84"/>
      <c r="X55" s="84"/>
      <c r="Y55" s="84"/>
      <c r="Z55" s="84"/>
      <c r="AA55" s="84"/>
      <c r="AB55" s="84"/>
      <c r="AC55" s="84"/>
      <c r="AD55" s="84"/>
      <c r="AE55" s="83"/>
      <c r="AF55" s="83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5"/>
      <c r="BF55" s="35"/>
      <c r="BG55" s="35"/>
      <c r="BH55" s="35"/>
      <c r="BI55" s="35"/>
      <c r="BJ55" s="35"/>
      <c r="BK55" s="35"/>
      <c r="BL55" s="35"/>
      <c r="BM55" s="36"/>
      <c r="BN55" s="36"/>
      <c r="BO55" s="36"/>
      <c r="BP55" s="36"/>
      <c r="BQ55" s="36"/>
      <c r="BR55" s="36"/>
      <c r="BS55" s="36"/>
      <c r="BT55" s="36"/>
      <c r="BU55" s="36"/>
      <c r="BV55" s="37"/>
      <c r="BW55" s="37"/>
      <c r="BX55" s="19"/>
      <c r="BY55" s="19"/>
      <c r="BZ55" s="19"/>
      <c r="CA55" s="19"/>
      <c r="CB55" s="19"/>
      <c r="CC55" s="20"/>
      <c r="CD55" s="20"/>
      <c r="CE55" s="20"/>
      <c r="CF55" s="20"/>
    </row>
    <row r="56" spans="1:75" ht="25.5">
      <c r="A56" s="34"/>
      <c r="B56" s="82"/>
      <c r="C56" s="1"/>
      <c r="D56" s="1"/>
      <c r="E56" s="1"/>
      <c r="F56" s="1"/>
      <c r="G56" s="1"/>
      <c r="H56" s="1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84"/>
      <c r="X56" s="84"/>
      <c r="Y56" s="84"/>
      <c r="Z56" s="84"/>
      <c r="AA56" s="84"/>
      <c r="AB56" s="84"/>
      <c r="AC56" s="84"/>
      <c r="AD56" s="84"/>
      <c r="AE56" s="83"/>
      <c r="AF56" s="83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5"/>
      <c r="BF56" s="35"/>
      <c r="BG56" s="35"/>
      <c r="BH56" s="35"/>
      <c r="BI56" s="35"/>
      <c r="BJ56" s="35"/>
      <c r="BK56" s="35"/>
      <c r="BL56" s="35"/>
      <c r="BM56" s="36"/>
      <c r="BN56" s="36"/>
      <c r="BO56" s="36"/>
      <c r="BP56" s="36"/>
      <c r="BQ56" s="36"/>
      <c r="BR56" s="36"/>
      <c r="BS56" s="36"/>
      <c r="BT56" s="36"/>
      <c r="BU56" s="36"/>
      <c r="BV56" s="37"/>
      <c r="BW56" s="37"/>
    </row>
    <row r="57" spans="1:102" s="33" customFormat="1" ht="25.5">
      <c r="A57" s="46"/>
      <c r="B57" s="82"/>
      <c r="C57" s="1"/>
      <c r="D57" s="1"/>
      <c r="E57" s="1"/>
      <c r="F57" s="1"/>
      <c r="G57" s="1"/>
      <c r="H57" s="1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84"/>
      <c r="X57" s="84"/>
      <c r="Y57" s="84"/>
      <c r="Z57" s="84"/>
      <c r="AA57" s="84"/>
      <c r="AB57" s="84"/>
      <c r="AC57" s="84"/>
      <c r="AD57" s="84"/>
      <c r="AE57" s="83"/>
      <c r="AF57" s="83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46"/>
      <c r="BE57" s="35"/>
      <c r="BF57" s="35"/>
      <c r="BG57" s="35"/>
      <c r="BH57" s="35"/>
      <c r="BI57" s="35"/>
      <c r="BJ57" s="35"/>
      <c r="BK57" s="35"/>
      <c r="BL57" s="35"/>
      <c r="BM57" s="36"/>
      <c r="BN57" s="36"/>
      <c r="BO57" s="36"/>
      <c r="BP57" s="36"/>
      <c r="BQ57" s="36"/>
      <c r="BR57" s="36"/>
      <c r="BS57" s="36"/>
      <c r="BT57" s="36"/>
      <c r="BU57" s="36"/>
      <c r="BV57" s="37"/>
      <c r="BW57" s="37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</row>
    <row r="58" spans="1:84" ht="6" customHeight="1">
      <c r="A58" s="34"/>
      <c r="B58" s="82"/>
      <c r="C58" s="1"/>
      <c r="D58" s="1"/>
      <c r="E58" s="1"/>
      <c r="F58" s="1"/>
      <c r="G58" s="1"/>
      <c r="H58" s="1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84"/>
      <c r="X58" s="84"/>
      <c r="Y58" s="84"/>
      <c r="Z58" s="84"/>
      <c r="AA58" s="84"/>
      <c r="AB58" s="84"/>
      <c r="AC58" s="84"/>
      <c r="AD58" s="84"/>
      <c r="AE58" s="83"/>
      <c r="AF58" s="83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5"/>
      <c r="BF58" s="35"/>
      <c r="BG58" s="35"/>
      <c r="BH58" s="35"/>
      <c r="BI58" s="35"/>
      <c r="BJ58" s="35"/>
      <c r="BK58" s="35"/>
      <c r="BL58" s="35"/>
      <c r="BM58" s="36"/>
      <c r="BN58" s="36"/>
      <c r="BO58" s="36"/>
      <c r="BP58" s="36"/>
      <c r="BQ58" s="36"/>
      <c r="BR58" s="36"/>
      <c r="BS58" s="36"/>
      <c r="BT58" s="36"/>
      <c r="BU58" s="36"/>
      <c r="BV58" s="37"/>
      <c r="BW58" s="37"/>
      <c r="BX58" s="19"/>
      <c r="BY58" s="19"/>
      <c r="BZ58" s="19"/>
      <c r="CA58" s="19"/>
      <c r="CB58" s="19"/>
      <c r="CC58" s="20"/>
      <c r="CD58" s="20"/>
      <c r="CE58" s="20"/>
      <c r="CF58" s="20"/>
    </row>
    <row r="59" spans="1:84" ht="3.75" customHeight="1">
      <c r="A59" s="34"/>
      <c r="B59" s="82"/>
      <c r="C59" s="1"/>
      <c r="D59" s="1"/>
      <c r="E59" s="1"/>
      <c r="F59" s="1"/>
      <c r="G59" s="1"/>
      <c r="H59" s="1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84"/>
      <c r="X59" s="84"/>
      <c r="Y59" s="84"/>
      <c r="Z59" s="84"/>
      <c r="AA59" s="84"/>
      <c r="AB59" s="84"/>
      <c r="AC59" s="84"/>
      <c r="AD59" s="84"/>
      <c r="AE59" s="83"/>
      <c r="AF59" s="83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5"/>
      <c r="BF59" s="35"/>
      <c r="BG59" s="35"/>
      <c r="BH59" s="35"/>
      <c r="BI59" s="35"/>
      <c r="BJ59" s="35"/>
      <c r="BK59" s="35"/>
      <c r="BL59" s="35"/>
      <c r="BM59" s="36"/>
      <c r="BN59" s="36"/>
      <c r="BO59" s="36"/>
      <c r="BP59" s="36"/>
      <c r="BQ59" s="36"/>
      <c r="BR59" s="36"/>
      <c r="BS59" s="36"/>
      <c r="BT59" s="36"/>
      <c r="BU59" s="36"/>
      <c r="BV59" s="37"/>
      <c r="BW59" s="37"/>
      <c r="BX59" s="19"/>
      <c r="BY59" s="19"/>
      <c r="BZ59" s="19"/>
      <c r="CA59" s="19"/>
      <c r="CB59" s="19"/>
      <c r="CC59" s="20"/>
      <c r="CD59" s="20"/>
      <c r="CE59" s="20"/>
      <c r="CF59" s="20"/>
    </row>
    <row r="60" spans="1:84" ht="19.5" customHeight="1">
      <c r="A60" s="34"/>
      <c r="B60" s="82"/>
      <c r="C60" s="1"/>
      <c r="D60" s="1"/>
      <c r="E60" s="1"/>
      <c r="F60" s="1"/>
      <c r="G60" s="1"/>
      <c r="H60" s="1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84"/>
      <c r="X60" s="84"/>
      <c r="Y60" s="84"/>
      <c r="Z60" s="84"/>
      <c r="AA60" s="84"/>
      <c r="AB60" s="84"/>
      <c r="AC60" s="84"/>
      <c r="AD60" s="84"/>
      <c r="AE60" s="83"/>
      <c r="AF60" s="83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5"/>
      <c r="BF60" s="35"/>
      <c r="BG60" s="35"/>
      <c r="BH60" s="35"/>
      <c r="BI60" s="35"/>
      <c r="BJ60" s="35"/>
      <c r="BK60" s="35"/>
      <c r="BL60" s="35"/>
      <c r="BM60" s="36"/>
      <c r="BN60" s="36"/>
      <c r="BO60" s="36"/>
      <c r="BP60" s="36"/>
      <c r="BQ60" s="36"/>
      <c r="BR60" s="36"/>
      <c r="BS60" s="36"/>
      <c r="BT60" s="36"/>
      <c r="BU60" s="36"/>
      <c r="BV60" s="37"/>
      <c r="BW60" s="37"/>
      <c r="BX60" s="19"/>
      <c r="BY60" s="19"/>
      <c r="BZ60" s="19"/>
      <c r="CA60" s="19"/>
      <c r="CB60" s="19"/>
      <c r="CC60" s="20"/>
      <c r="CD60" s="20"/>
      <c r="CE60" s="20"/>
      <c r="CF60" s="20"/>
    </row>
    <row r="61" spans="1:84" ht="18" customHeight="1">
      <c r="A61" s="34"/>
      <c r="B61" s="82"/>
      <c r="C61" s="1"/>
      <c r="D61" s="1"/>
      <c r="E61" s="1"/>
      <c r="F61" s="1"/>
      <c r="G61" s="1"/>
      <c r="H61" s="1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84"/>
      <c r="X61" s="84"/>
      <c r="Y61" s="84"/>
      <c r="Z61" s="84"/>
      <c r="AA61" s="84"/>
      <c r="AB61" s="84"/>
      <c r="AC61" s="84"/>
      <c r="AD61" s="84"/>
      <c r="AE61" s="83"/>
      <c r="AF61" s="83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5"/>
      <c r="BF61" s="35"/>
      <c r="BG61" s="35"/>
      <c r="BH61" s="35"/>
      <c r="BI61" s="35"/>
      <c r="BJ61" s="35"/>
      <c r="BK61" s="35"/>
      <c r="BL61" s="35"/>
      <c r="BM61" s="36"/>
      <c r="BN61" s="36"/>
      <c r="BO61" s="36"/>
      <c r="BP61" s="36"/>
      <c r="BQ61" s="36"/>
      <c r="BR61" s="36"/>
      <c r="BS61" s="36"/>
      <c r="BT61" s="36"/>
      <c r="BU61" s="36"/>
      <c r="BV61" s="37"/>
      <c r="BW61" s="37"/>
      <c r="BX61" s="19"/>
      <c r="BY61" s="19"/>
      <c r="BZ61" s="19"/>
      <c r="CA61" s="19"/>
      <c r="CB61" s="19"/>
      <c r="CC61" s="20"/>
      <c r="CD61" s="20"/>
      <c r="CE61" s="20"/>
      <c r="CF61" s="20"/>
    </row>
    <row r="62" spans="1:84" ht="12" customHeight="1">
      <c r="A62" s="34"/>
      <c r="B62" s="82"/>
      <c r="C62" s="1"/>
      <c r="D62" s="1"/>
      <c r="E62" s="1"/>
      <c r="F62" s="1"/>
      <c r="G62" s="1"/>
      <c r="H62" s="1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84"/>
      <c r="X62" s="84"/>
      <c r="Y62" s="84"/>
      <c r="Z62" s="84"/>
      <c r="AA62" s="84"/>
      <c r="AB62" s="84"/>
      <c r="AC62" s="84"/>
      <c r="AD62" s="84"/>
      <c r="AE62" s="83"/>
      <c r="AF62" s="83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5"/>
      <c r="BF62" s="35"/>
      <c r="BG62" s="35"/>
      <c r="BH62" s="35"/>
      <c r="BI62" s="35"/>
      <c r="BJ62" s="35"/>
      <c r="BK62" s="35"/>
      <c r="BL62" s="35"/>
      <c r="BM62" s="36"/>
      <c r="BN62" s="36"/>
      <c r="BO62" s="36"/>
      <c r="BP62" s="36"/>
      <c r="BQ62" s="36"/>
      <c r="BR62" s="36"/>
      <c r="BS62" s="36"/>
      <c r="BT62" s="36"/>
      <c r="BU62" s="36"/>
      <c r="BV62" s="37"/>
      <c r="BW62" s="37"/>
      <c r="BX62" s="19"/>
      <c r="BY62" s="19"/>
      <c r="BZ62" s="19"/>
      <c r="CA62" s="19"/>
      <c r="CB62" s="19"/>
      <c r="CC62" s="20"/>
      <c r="CD62" s="20"/>
      <c r="CE62" s="20"/>
      <c r="CF62" s="20"/>
    </row>
    <row r="63" spans="1:84" ht="3.75" customHeight="1">
      <c r="A63" s="34"/>
      <c r="B63" s="82"/>
      <c r="C63" s="1"/>
      <c r="D63" s="1"/>
      <c r="E63" s="1"/>
      <c r="F63" s="1"/>
      <c r="G63" s="1"/>
      <c r="H63" s="1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84"/>
      <c r="X63" s="84"/>
      <c r="Y63" s="84"/>
      <c r="Z63" s="84"/>
      <c r="AA63" s="84"/>
      <c r="AB63" s="84"/>
      <c r="AC63" s="84"/>
      <c r="AD63" s="84"/>
      <c r="AE63" s="83"/>
      <c r="AF63" s="83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5"/>
      <c r="BF63" s="35"/>
      <c r="BG63" s="35"/>
      <c r="BH63" s="35"/>
      <c r="BI63" s="35"/>
      <c r="BJ63" s="35"/>
      <c r="BK63" s="35"/>
      <c r="BL63" s="35"/>
      <c r="BM63" s="36"/>
      <c r="BN63" s="36"/>
      <c r="BO63" s="36"/>
      <c r="BP63" s="36"/>
      <c r="BQ63" s="36"/>
      <c r="BR63" s="36"/>
      <c r="BS63" s="36"/>
      <c r="BT63" s="36"/>
      <c r="BU63" s="36"/>
      <c r="BV63" s="37"/>
      <c r="BW63" s="37"/>
      <c r="BX63" s="19"/>
      <c r="BY63" s="19"/>
      <c r="BZ63" s="19"/>
      <c r="CA63" s="19"/>
      <c r="CB63" s="19"/>
      <c r="CC63" s="20"/>
      <c r="CD63" s="20"/>
      <c r="CE63" s="20"/>
      <c r="CF63" s="20"/>
    </row>
    <row r="64" spans="1:84" ht="19.5" customHeight="1">
      <c r="A64" s="34"/>
      <c r="B64" s="82"/>
      <c r="C64" s="1"/>
      <c r="D64" s="1"/>
      <c r="E64" s="1"/>
      <c r="F64" s="1"/>
      <c r="G64" s="1"/>
      <c r="H64" s="1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84"/>
      <c r="X64" s="84"/>
      <c r="Y64" s="84"/>
      <c r="Z64" s="84"/>
      <c r="AA64" s="84"/>
      <c r="AB64" s="84"/>
      <c r="AC64" s="84"/>
      <c r="AD64" s="84"/>
      <c r="AE64" s="83"/>
      <c r="AF64" s="83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5"/>
      <c r="BF64" s="35"/>
      <c r="BG64" s="35"/>
      <c r="BH64" s="35"/>
      <c r="BI64" s="35"/>
      <c r="BJ64" s="35"/>
      <c r="BK64" s="35"/>
      <c r="BL64" s="35"/>
      <c r="BM64" s="36"/>
      <c r="BN64" s="36"/>
      <c r="BO64" s="36"/>
      <c r="BP64" s="36"/>
      <c r="BQ64" s="36"/>
      <c r="BR64" s="36"/>
      <c r="BS64" s="36"/>
      <c r="BT64" s="36"/>
      <c r="BU64" s="36"/>
      <c r="BV64" s="37"/>
      <c r="BW64" s="37"/>
      <c r="BX64" s="19"/>
      <c r="BY64" s="19"/>
      <c r="BZ64" s="19"/>
      <c r="CA64" s="19"/>
      <c r="CB64" s="19"/>
      <c r="CC64" s="20"/>
      <c r="CD64" s="20"/>
      <c r="CE64" s="20"/>
      <c r="CF64" s="20"/>
    </row>
    <row r="65" spans="1:84" ht="18" customHeight="1">
      <c r="A65" s="34"/>
      <c r="B65" s="82"/>
      <c r="C65" s="1"/>
      <c r="D65" s="1"/>
      <c r="E65" s="1"/>
      <c r="F65" s="1"/>
      <c r="G65" s="1"/>
      <c r="H65" s="1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84"/>
      <c r="X65" s="84"/>
      <c r="Y65" s="84"/>
      <c r="Z65" s="84"/>
      <c r="AA65" s="84"/>
      <c r="AB65" s="84"/>
      <c r="AC65" s="84"/>
      <c r="AD65" s="84"/>
      <c r="AE65" s="83"/>
      <c r="AF65" s="83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5"/>
      <c r="BF65" s="35"/>
      <c r="BG65" s="35"/>
      <c r="BH65" s="35"/>
      <c r="BI65" s="35"/>
      <c r="BJ65" s="35"/>
      <c r="BK65" s="35"/>
      <c r="BL65" s="35"/>
      <c r="BM65" s="36"/>
      <c r="BN65" s="36"/>
      <c r="BO65" s="36"/>
      <c r="BP65" s="36"/>
      <c r="BQ65" s="36"/>
      <c r="BR65" s="36"/>
      <c r="BS65" s="36"/>
      <c r="BT65" s="36"/>
      <c r="BU65" s="36"/>
      <c r="BV65" s="37"/>
      <c r="BW65" s="37"/>
      <c r="BX65" s="19"/>
      <c r="BY65" s="19"/>
      <c r="BZ65" s="19"/>
      <c r="CA65" s="19"/>
      <c r="CB65" s="19"/>
      <c r="CC65" s="20"/>
      <c r="CD65" s="20"/>
      <c r="CE65" s="20"/>
      <c r="CF65" s="20"/>
    </row>
    <row r="66" spans="1:86" ht="12" customHeight="1">
      <c r="A66" s="34"/>
      <c r="B66" s="82"/>
      <c r="C66" s="1"/>
      <c r="D66" s="1"/>
      <c r="E66" s="1"/>
      <c r="F66" s="1"/>
      <c r="G66" s="1"/>
      <c r="H66" s="1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84"/>
      <c r="X66" s="84"/>
      <c r="Y66" s="84"/>
      <c r="Z66" s="84"/>
      <c r="AA66" s="84"/>
      <c r="AB66" s="84"/>
      <c r="AC66" s="84"/>
      <c r="AD66" s="84"/>
      <c r="AE66" s="83"/>
      <c r="AF66" s="83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5"/>
      <c r="BF66" s="35"/>
      <c r="BG66" s="35"/>
      <c r="BH66" s="35"/>
      <c r="BI66" s="35"/>
      <c r="BJ66" s="35"/>
      <c r="BK66" s="35"/>
      <c r="BL66" s="35"/>
      <c r="BM66" s="36"/>
      <c r="BN66" s="36"/>
      <c r="BO66" s="36"/>
      <c r="BP66" s="36"/>
      <c r="BQ66" s="36"/>
      <c r="BR66" s="36"/>
      <c r="BS66" s="36"/>
      <c r="BT66" s="36"/>
      <c r="BU66" s="36"/>
      <c r="BV66" s="37"/>
      <c r="BW66" s="37"/>
      <c r="BX66" s="19"/>
      <c r="BY66" s="19"/>
      <c r="BZ66" s="18"/>
      <c r="CA66" s="18"/>
      <c r="CB66" s="18"/>
      <c r="CC66" s="26"/>
      <c r="CD66" s="26"/>
      <c r="CE66" s="26"/>
      <c r="CF66" s="26"/>
      <c r="CG66" s="27"/>
      <c r="CH66" s="27"/>
    </row>
    <row r="67" spans="1:86" ht="15.75" customHeight="1">
      <c r="A67" s="34"/>
      <c r="B67" s="82"/>
      <c r="C67" s="1"/>
      <c r="D67" s="1"/>
      <c r="E67" s="1"/>
      <c r="F67" s="1"/>
      <c r="G67" s="1"/>
      <c r="H67" s="1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84"/>
      <c r="X67" s="84"/>
      <c r="Y67" s="84"/>
      <c r="Z67" s="84"/>
      <c r="AA67" s="84"/>
      <c r="AB67" s="84"/>
      <c r="AC67" s="84"/>
      <c r="AD67" s="84"/>
      <c r="AE67" s="83"/>
      <c r="AF67" s="83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5"/>
      <c r="BF67" s="35"/>
      <c r="BG67" s="35"/>
      <c r="BH67" s="35"/>
      <c r="BI67" s="35"/>
      <c r="BJ67" s="35"/>
      <c r="BK67" s="35"/>
      <c r="BL67" s="35"/>
      <c r="BM67" s="36"/>
      <c r="BN67" s="36"/>
      <c r="BO67" s="36"/>
      <c r="BP67" s="36"/>
      <c r="BQ67" s="36"/>
      <c r="BR67" s="36"/>
      <c r="BS67" s="36"/>
      <c r="BT67" s="36"/>
      <c r="BU67" s="36"/>
      <c r="BV67" s="37"/>
      <c r="BW67" s="37"/>
      <c r="BX67" s="19"/>
      <c r="BY67" s="19"/>
      <c r="BZ67" s="18"/>
      <c r="CA67" s="18"/>
      <c r="CB67" s="18"/>
      <c r="CC67" s="26"/>
      <c r="CD67" s="26"/>
      <c r="CE67" s="26"/>
      <c r="CF67" s="26"/>
      <c r="CG67" s="27"/>
      <c r="CH67" s="27"/>
    </row>
    <row r="68" spans="1:84" ht="19.5" customHeight="1">
      <c r="A68" s="34"/>
      <c r="B68" s="82"/>
      <c r="C68" s="1"/>
      <c r="D68" s="1"/>
      <c r="E68" s="1"/>
      <c r="F68" s="1"/>
      <c r="G68" s="1"/>
      <c r="H68" s="1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84"/>
      <c r="X68" s="84"/>
      <c r="Y68" s="84"/>
      <c r="Z68" s="84"/>
      <c r="AA68" s="84"/>
      <c r="AB68" s="84"/>
      <c r="AC68" s="84"/>
      <c r="AD68" s="84"/>
      <c r="AE68" s="83"/>
      <c r="AF68" s="83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5"/>
      <c r="BF68" s="35"/>
      <c r="BG68" s="35"/>
      <c r="BH68" s="35"/>
      <c r="BI68" s="35"/>
      <c r="BJ68" s="35"/>
      <c r="BK68" s="35"/>
      <c r="BL68" s="35"/>
      <c r="BM68" s="36"/>
      <c r="BN68" s="36"/>
      <c r="BO68" s="36"/>
      <c r="BP68" s="36"/>
      <c r="BQ68" s="36"/>
      <c r="BR68" s="36"/>
      <c r="BS68" s="36"/>
      <c r="BT68" s="36"/>
      <c r="BU68" s="36"/>
      <c r="BV68" s="37"/>
      <c r="BW68" s="37"/>
      <c r="BX68" s="19"/>
      <c r="BY68" s="19"/>
      <c r="BZ68" s="19"/>
      <c r="CA68" s="19"/>
      <c r="CB68" s="19"/>
      <c r="CC68" s="20"/>
      <c r="CD68" s="20"/>
      <c r="CE68" s="20"/>
      <c r="CF68" s="20"/>
    </row>
    <row r="69" spans="1:84" ht="18" customHeight="1">
      <c r="A69" s="34"/>
      <c r="B69" s="82"/>
      <c r="C69" s="1"/>
      <c r="D69" s="1"/>
      <c r="E69" s="1"/>
      <c r="F69" s="1"/>
      <c r="G69" s="1"/>
      <c r="H69" s="1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84"/>
      <c r="X69" s="84"/>
      <c r="Y69" s="84"/>
      <c r="Z69" s="84"/>
      <c r="AA69" s="84"/>
      <c r="AB69" s="84"/>
      <c r="AC69" s="84"/>
      <c r="AD69" s="84"/>
      <c r="AE69" s="83"/>
      <c r="AF69" s="83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5"/>
      <c r="BF69" s="35"/>
      <c r="BG69" s="35"/>
      <c r="BH69" s="35"/>
      <c r="BI69" s="35"/>
      <c r="BJ69" s="35"/>
      <c r="BK69" s="35"/>
      <c r="BL69" s="35"/>
      <c r="BM69" s="36"/>
      <c r="BN69" s="36"/>
      <c r="BO69" s="36"/>
      <c r="BP69" s="36"/>
      <c r="BQ69" s="36"/>
      <c r="BR69" s="36"/>
      <c r="BS69" s="36"/>
      <c r="BT69" s="36"/>
      <c r="BU69" s="36"/>
      <c r="BV69" s="37"/>
      <c r="BW69" s="37"/>
      <c r="BX69" s="19"/>
      <c r="BY69" s="19"/>
      <c r="BZ69" s="19"/>
      <c r="CA69" s="19"/>
      <c r="CB69" s="19"/>
      <c r="CC69" s="20"/>
      <c r="CD69" s="20"/>
      <c r="CE69" s="20"/>
      <c r="CF69" s="20"/>
    </row>
    <row r="70" spans="1:84" ht="12" customHeight="1">
      <c r="A70" s="34"/>
      <c r="B70" s="82"/>
      <c r="C70" s="1"/>
      <c r="D70" s="1"/>
      <c r="E70" s="1"/>
      <c r="F70" s="1"/>
      <c r="G70" s="1"/>
      <c r="H70" s="1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84"/>
      <c r="X70" s="84"/>
      <c r="Y70" s="84"/>
      <c r="Z70" s="84"/>
      <c r="AA70" s="84"/>
      <c r="AB70" s="84"/>
      <c r="AC70" s="84"/>
      <c r="AD70" s="84"/>
      <c r="AE70" s="83"/>
      <c r="AF70" s="83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5"/>
      <c r="BF70" s="35"/>
      <c r="BG70" s="35"/>
      <c r="BH70" s="35"/>
      <c r="BI70" s="35"/>
      <c r="BJ70" s="35"/>
      <c r="BK70" s="35"/>
      <c r="BL70" s="35"/>
      <c r="BM70" s="36"/>
      <c r="BN70" s="36"/>
      <c r="BO70" s="36"/>
      <c r="BP70" s="36"/>
      <c r="BQ70" s="36"/>
      <c r="BR70" s="36"/>
      <c r="BS70" s="36"/>
      <c r="BT70" s="36"/>
      <c r="BU70" s="36"/>
      <c r="BV70" s="37"/>
      <c r="BW70" s="37"/>
      <c r="BX70" s="19"/>
      <c r="BY70" s="19"/>
      <c r="BZ70" s="19"/>
      <c r="CA70" s="19"/>
      <c r="CB70" s="19"/>
      <c r="CC70" s="20"/>
      <c r="CD70" s="20"/>
      <c r="CE70" s="20"/>
      <c r="CF70" s="20"/>
    </row>
    <row r="71" spans="1:84" ht="3.75" customHeight="1">
      <c r="A71" s="34"/>
      <c r="B71" s="82"/>
      <c r="C71" s="1"/>
      <c r="D71" s="1"/>
      <c r="E71" s="1"/>
      <c r="F71" s="1"/>
      <c r="G71" s="1"/>
      <c r="H71" s="1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84"/>
      <c r="X71" s="84"/>
      <c r="Y71" s="84"/>
      <c r="Z71" s="84"/>
      <c r="AA71" s="84"/>
      <c r="AB71" s="84"/>
      <c r="AC71" s="84"/>
      <c r="AD71" s="84"/>
      <c r="AE71" s="83"/>
      <c r="AF71" s="83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5"/>
      <c r="BF71" s="35"/>
      <c r="BG71" s="35"/>
      <c r="BH71" s="35"/>
      <c r="BI71" s="35"/>
      <c r="BJ71" s="35"/>
      <c r="BK71" s="35"/>
      <c r="BL71" s="35"/>
      <c r="BM71" s="36"/>
      <c r="BN71" s="36"/>
      <c r="BO71" s="36"/>
      <c r="BP71" s="36"/>
      <c r="BQ71" s="36"/>
      <c r="BR71" s="36"/>
      <c r="BS71" s="36"/>
      <c r="BT71" s="36"/>
      <c r="BU71" s="36"/>
      <c r="BV71" s="37"/>
      <c r="BW71" s="37"/>
      <c r="BX71" s="19"/>
      <c r="BY71" s="19"/>
      <c r="BZ71" s="19"/>
      <c r="CA71" s="19"/>
      <c r="CB71" s="19"/>
      <c r="CC71" s="20"/>
      <c r="CD71" s="20"/>
      <c r="CE71" s="20"/>
      <c r="CF71" s="20"/>
    </row>
    <row r="72" spans="1:84" ht="19.5" customHeight="1">
      <c r="A72" s="34"/>
      <c r="B72" s="82"/>
      <c r="C72" s="1"/>
      <c r="D72" s="1"/>
      <c r="E72" s="1"/>
      <c r="F72" s="1"/>
      <c r="G72" s="1"/>
      <c r="H72" s="1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84"/>
      <c r="X72" s="84"/>
      <c r="Y72" s="84"/>
      <c r="Z72" s="84"/>
      <c r="AA72" s="84"/>
      <c r="AB72" s="84"/>
      <c r="AC72" s="84"/>
      <c r="AD72" s="84"/>
      <c r="AE72" s="83"/>
      <c r="AF72" s="83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5"/>
      <c r="BF72" s="35"/>
      <c r="BG72" s="35"/>
      <c r="BH72" s="35"/>
      <c r="BI72" s="35"/>
      <c r="BJ72" s="35"/>
      <c r="BK72" s="35"/>
      <c r="BL72" s="35"/>
      <c r="BM72" s="36"/>
      <c r="BN72" s="36"/>
      <c r="BO72" s="36"/>
      <c r="BP72" s="36"/>
      <c r="BQ72" s="36"/>
      <c r="BR72" s="36"/>
      <c r="BS72" s="36"/>
      <c r="BT72" s="36"/>
      <c r="BU72" s="36"/>
      <c r="BV72" s="37"/>
      <c r="BW72" s="37"/>
      <c r="BX72" s="19"/>
      <c r="BY72" s="19"/>
      <c r="BZ72" s="19"/>
      <c r="CA72" s="19"/>
      <c r="CB72" s="19"/>
      <c r="CC72" s="20"/>
      <c r="CD72" s="20"/>
      <c r="CE72" s="20"/>
      <c r="CF72" s="20"/>
    </row>
    <row r="73" spans="1:84" ht="18" customHeight="1">
      <c r="A73" s="34"/>
      <c r="B73" s="82"/>
      <c r="C73" s="1"/>
      <c r="D73" s="1"/>
      <c r="E73" s="1"/>
      <c r="F73" s="1"/>
      <c r="G73" s="1"/>
      <c r="H73" s="1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84"/>
      <c r="X73" s="84"/>
      <c r="Y73" s="84"/>
      <c r="Z73" s="84"/>
      <c r="AA73" s="84"/>
      <c r="AB73" s="84"/>
      <c r="AC73" s="84"/>
      <c r="AD73" s="84"/>
      <c r="AE73" s="83"/>
      <c r="AF73" s="83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5"/>
      <c r="BF73" s="35"/>
      <c r="BG73" s="35"/>
      <c r="BH73" s="35"/>
      <c r="BI73" s="35"/>
      <c r="BJ73" s="35"/>
      <c r="BK73" s="35"/>
      <c r="BL73" s="35"/>
      <c r="BM73" s="36"/>
      <c r="BN73" s="36"/>
      <c r="BO73" s="36"/>
      <c r="BP73" s="36"/>
      <c r="BQ73" s="36"/>
      <c r="BR73" s="36"/>
      <c r="BS73" s="36"/>
      <c r="BT73" s="36"/>
      <c r="BU73" s="36"/>
      <c r="BV73" s="37"/>
      <c r="BW73" s="37"/>
      <c r="BX73" s="19"/>
      <c r="BY73" s="19"/>
      <c r="BZ73" s="19"/>
      <c r="CA73" s="19"/>
      <c r="CB73" s="19"/>
      <c r="CC73" s="20"/>
      <c r="CD73" s="20"/>
      <c r="CE73" s="20"/>
      <c r="CF73" s="20"/>
    </row>
    <row r="74" spans="1:86" ht="12" customHeight="1">
      <c r="A74" s="34"/>
      <c r="B74" s="82"/>
      <c r="C74" s="1"/>
      <c r="D74" s="1"/>
      <c r="E74" s="1"/>
      <c r="F74" s="1"/>
      <c r="G74" s="1"/>
      <c r="H74" s="1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84"/>
      <c r="X74" s="84"/>
      <c r="Y74" s="84"/>
      <c r="Z74" s="84"/>
      <c r="AA74" s="84"/>
      <c r="AB74" s="84"/>
      <c r="AC74" s="84"/>
      <c r="AD74" s="84"/>
      <c r="AE74" s="83"/>
      <c r="AF74" s="83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5"/>
      <c r="BF74" s="35"/>
      <c r="BG74" s="35"/>
      <c r="BH74" s="35"/>
      <c r="BI74" s="35"/>
      <c r="BJ74" s="35"/>
      <c r="BK74" s="35"/>
      <c r="BL74" s="35"/>
      <c r="BM74" s="36"/>
      <c r="BN74" s="36"/>
      <c r="BO74" s="36"/>
      <c r="BP74" s="36"/>
      <c r="BQ74" s="36"/>
      <c r="BR74" s="36"/>
      <c r="BS74" s="36"/>
      <c r="BT74" s="36"/>
      <c r="BU74" s="36"/>
      <c r="BV74" s="37"/>
      <c r="BW74" s="37"/>
      <c r="BX74" s="19"/>
      <c r="BY74" s="19"/>
      <c r="BZ74" s="18"/>
      <c r="CA74" s="18"/>
      <c r="CB74" s="18"/>
      <c r="CC74" s="26"/>
      <c r="CD74" s="26"/>
      <c r="CE74" s="26"/>
      <c r="CF74" s="26"/>
      <c r="CG74" s="27"/>
      <c r="CH74" s="27"/>
    </row>
    <row r="75" spans="1:86" ht="3.75" customHeight="1">
      <c r="A75" s="34"/>
      <c r="B75" s="82"/>
      <c r="C75" s="1"/>
      <c r="D75" s="1"/>
      <c r="E75" s="1"/>
      <c r="F75" s="1"/>
      <c r="G75" s="1"/>
      <c r="H75" s="1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84"/>
      <c r="X75" s="84"/>
      <c r="Y75" s="84"/>
      <c r="Z75" s="84"/>
      <c r="AA75" s="84"/>
      <c r="AB75" s="84"/>
      <c r="AC75" s="84"/>
      <c r="AD75" s="84"/>
      <c r="AE75" s="83"/>
      <c r="AF75" s="83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5"/>
      <c r="BF75" s="35"/>
      <c r="BG75" s="35"/>
      <c r="BH75" s="35"/>
      <c r="BI75" s="35"/>
      <c r="BJ75" s="35"/>
      <c r="BK75" s="35"/>
      <c r="BL75" s="35"/>
      <c r="BM75" s="36"/>
      <c r="BN75" s="36"/>
      <c r="BO75" s="36"/>
      <c r="BP75" s="36"/>
      <c r="BQ75" s="36"/>
      <c r="BR75" s="36"/>
      <c r="BS75" s="36"/>
      <c r="BT75" s="36"/>
      <c r="BU75" s="36"/>
      <c r="BV75" s="37"/>
      <c r="BW75" s="37"/>
      <c r="BX75" s="19"/>
      <c r="BY75" s="19"/>
      <c r="BZ75" s="18"/>
      <c r="CA75" s="18"/>
      <c r="CB75" s="18"/>
      <c r="CC75" s="26"/>
      <c r="CD75" s="26"/>
      <c r="CE75" s="26"/>
      <c r="CF75" s="26"/>
      <c r="CG75" s="27"/>
      <c r="CH75" s="27"/>
    </row>
    <row r="76" spans="1:75" ht="25.5">
      <c r="A76" s="34"/>
      <c r="B76" s="82"/>
      <c r="C76" s="1"/>
      <c r="D76" s="1"/>
      <c r="E76" s="1"/>
      <c r="F76" s="1"/>
      <c r="G76" s="1"/>
      <c r="H76" s="1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84"/>
      <c r="X76" s="84"/>
      <c r="Y76" s="84"/>
      <c r="Z76" s="84"/>
      <c r="AA76" s="84"/>
      <c r="AB76" s="84"/>
      <c r="AC76" s="84"/>
      <c r="AD76" s="84"/>
      <c r="AE76" s="83"/>
      <c r="AF76" s="83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75"/>
      <c r="BN76" s="75"/>
      <c r="BO76" s="75"/>
      <c r="BP76" s="75"/>
      <c r="BQ76" s="75"/>
      <c r="BR76" s="75"/>
      <c r="BS76" s="75"/>
      <c r="BT76" s="75"/>
      <c r="BU76" s="75"/>
      <c r="BV76" s="37"/>
      <c r="BW76" s="37"/>
    </row>
    <row r="77" spans="1:75" ht="25.5">
      <c r="A77" s="34"/>
      <c r="B77" s="82"/>
      <c r="C77" s="1"/>
      <c r="D77" s="1"/>
      <c r="E77" s="1"/>
      <c r="F77" s="1"/>
      <c r="G77" s="1"/>
      <c r="H77" s="1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84"/>
      <c r="X77" s="84"/>
      <c r="Y77" s="84"/>
      <c r="Z77" s="84"/>
      <c r="AA77" s="84"/>
      <c r="AB77" s="84"/>
      <c r="AC77" s="84"/>
      <c r="AD77" s="84"/>
      <c r="AE77" s="83"/>
      <c r="AF77" s="83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75"/>
      <c r="BN77" s="75"/>
      <c r="BO77" s="75"/>
      <c r="BP77" s="75"/>
      <c r="BQ77" s="75"/>
      <c r="BR77" s="75"/>
      <c r="BS77" s="75"/>
      <c r="BT77" s="75"/>
      <c r="BU77" s="75"/>
      <c r="BV77" s="37"/>
      <c r="BW77" s="37"/>
    </row>
    <row r="78" spans="1:75" ht="25.5">
      <c r="A78" s="34"/>
      <c r="B78" s="82"/>
      <c r="C78" s="1"/>
      <c r="D78" s="1"/>
      <c r="E78" s="1"/>
      <c r="F78" s="1"/>
      <c r="G78" s="1"/>
      <c r="H78" s="1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84"/>
      <c r="X78" s="84"/>
      <c r="Y78" s="84"/>
      <c r="Z78" s="84"/>
      <c r="AA78" s="84"/>
      <c r="AB78" s="84"/>
      <c r="AC78" s="84"/>
      <c r="AD78" s="84"/>
      <c r="AE78" s="83"/>
      <c r="AF78" s="83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5"/>
      <c r="BF78" s="35"/>
      <c r="BG78" s="35"/>
      <c r="BH78" s="35"/>
      <c r="BI78" s="35"/>
      <c r="BJ78" s="35"/>
      <c r="BK78" s="35"/>
      <c r="BL78" s="35"/>
      <c r="BM78" s="36"/>
      <c r="BN78" s="36"/>
      <c r="BO78" s="36"/>
      <c r="BP78" s="36"/>
      <c r="BQ78" s="36"/>
      <c r="BR78" s="36"/>
      <c r="BS78" s="36"/>
      <c r="BT78" s="36"/>
      <c r="BU78" s="36"/>
      <c r="BV78" s="37"/>
      <c r="BW78" s="37"/>
    </row>
    <row r="79" spans="1:75" ht="25.5" customHeight="1">
      <c r="A79" s="34"/>
      <c r="B79" s="82"/>
      <c r="C79" s="1"/>
      <c r="D79" s="1"/>
      <c r="E79" s="1"/>
      <c r="F79" s="1"/>
      <c r="G79" s="1"/>
      <c r="H79" s="1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84"/>
      <c r="X79" s="84"/>
      <c r="Y79" s="84"/>
      <c r="Z79" s="84"/>
      <c r="AA79" s="84"/>
      <c r="AB79" s="84"/>
      <c r="AC79" s="84"/>
      <c r="AD79" s="84"/>
      <c r="AE79" s="83"/>
      <c r="AF79" s="83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5"/>
      <c r="BF79" s="35"/>
      <c r="BG79" s="35"/>
      <c r="BH79" s="35"/>
      <c r="BI79" s="35"/>
      <c r="BJ79" s="35"/>
      <c r="BK79" s="35"/>
      <c r="BL79" s="35"/>
      <c r="BM79" s="36"/>
      <c r="BN79" s="36"/>
      <c r="BO79" s="36"/>
      <c r="BP79" s="36"/>
      <c r="BQ79" s="36"/>
      <c r="BR79" s="36"/>
      <c r="BS79" s="36"/>
      <c r="BT79" s="36"/>
      <c r="BU79" s="36"/>
      <c r="BV79" s="37"/>
      <c r="BW79" s="37"/>
    </row>
    <row r="80" spans="1:75" ht="25.5" customHeight="1">
      <c r="A80" s="34"/>
      <c r="B80" s="82"/>
      <c r="C80" s="1"/>
      <c r="D80" s="1"/>
      <c r="E80" s="1"/>
      <c r="F80" s="1"/>
      <c r="G80" s="1"/>
      <c r="H80" s="1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84"/>
      <c r="X80" s="84"/>
      <c r="Y80" s="84"/>
      <c r="Z80" s="84"/>
      <c r="AA80" s="84"/>
      <c r="AB80" s="84"/>
      <c r="AC80" s="84"/>
      <c r="AD80" s="84"/>
      <c r="AE80" s="83"/>
      <c r="AF80" s="83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5"/>
      <c r="BF80" s="35"/>
      <c r="BG80" s="35"/>
      <c r="BH80" s="35"/>
      <c r="BI80" s="35"/>
      <c r="BJ80" s="35"/>
      <c r="BK80" s="35"/>
      <c r="BL80" s="35"/>
      <c r="BM80" s="36"/>
      <c r="BN80" s="36"/>
      <c r="BO80" s="36"/>
      <c r="BP80" s="36"/>
      <c r="BQ80" s="36"/>
      <c r="BR80" s="36"/>
      <c r="BS80" s="36"/>
      <c r="BT80" s="36"/>
      <c r="BU80" s="36"/>
      <c r="BV80" s="37"/>
      <c r="BW80" s="37"/>
    </row>
    <row r="81" spans="1:75" ht="25.5" customHeight="1">
      <c r="A81" s="34"/>
      <c r="B81" s="82"/>
      <c r="C81" s="1"/>
      <c r="D81" s="1"/>
      <c r="E81" s="1"/>
      <c r="F81" s="1"/>
      <c r="G81" s="1"/>
      <c r="H81" s="1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84"/>
      <c r="X81" s="84"/>
      <c r="Y81" s="84"/>
      <c r="Z81" s="84"/>
      <c r="AA81" s="84"/>
      <c r="AB81" s="84"/>
      <c r="AC81" s="84"/>
      <c r="AD81" s="84"/>
      <c r="AE81" s="83"/>
      <c r="AF81" s="83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5"/>
      <c r="BF81" s="35"/>
      <c r="BG81" s="35"/>
      <c r="BH81" s="35"/>
      <c r="BI81" s="35"/>
      <c r="BJ81" s="35"/>
      <c r="BK81" s="35"/>
      <c r="BL81" s="35"/>
      <c r="BM81" s="36"/>
      <c r="BN81" s="36"/>
      <c r="BO81" s="36"/>
      <c r="BP81" s="36"/>
      <c r="BQ81" s="36"/>
      <c r="BR81" s="36"/>
      <c r="BS81" s="36"/>
      <c r="BT81" s="36"/>
      <c r="BU81" s="36"/>
      <c r="BV81" s="37"/>
      <c r="BW81" s="37"/>
    </row>
    <row r="82" spans="1:75" ht="25.5" customHeight="1">
      <c r="A82" s="34"/>
      <c r="B82" s="82"/>
      <c r="C82" s="1"/>
      <c r="D82" s="1"/>
      <c r="E82" s="1"/>
      <c r="F82" s="1"/>
      <c r="G82" s="1"/>
      <c r="H82" s="1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84"/>
      <c r="X82" s="84"/>
      <c r="Y82" s="84"/>
      <c r="Z82" s="84"/>
      <c r="AA82" s="84"/>
      <c r="AB82" s="84"/>
      <c r="AC82" s="84"/>
      <c r="AD82" s="84"/>
      <c r="AE82" s="83"/>
      <c r="AF82" s="83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5"/>
      <c r="BF82" s="35"/>
      <c r="BG82" s="35"/>
      <c r="BH82" s="35"/>
      <c r="BI82" s="35"/>
      <c r="BJ82" s="35"/>
      <c r="BK82" s="35"/>
      <c r="BL82" s="35"/>
      <c r="BM82" s="36"/>
      <c r="BN82" s="36"/>
      <c r="BO82" s="36"/>
      <c r="BP82" s="36"/>
      <c r="BQ82" s="36"/>
      <c r="BR82" s="36"/>
      <c r="BS82" s="36"/>
      <c r="BT82" s="36"/>
      <c r="BU82" s="36"/>
      <c r="BV82" s="37"/>
      <c r="BW82" s="37"/>
    </row>
    <row r="83" spans="1:102" ht="25.5" customHeight="1">
      <c r="A83" s="34"/>
      <c r="B83" s="82"/>
      <c r="C83" s="1"/>
      <c r="D83" s="1"/>
      <c r="E83" s="1"/>
      <c r="F83" s="1"/>
      <c r="G83" s="1"/>
      <c r="H83" s="1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84"/>
      <c r="X83" s="84"/>
      <c r="Y83" s="84"/>
      <c r="Z83" s="84"/>
      <c r="AA83" s="84"/>
      <c r="AB83" s="84"/>
      <c r="AC83" s="84"/>
      <c r="AD83" s="84"/>
      <c r="AE83" s="83"/>
      <c r="AF83" s="83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</row>
    <row r="84" spans="1:102" ht="25.5" customHeight="1">
      <c r="A84" s="34"/>
      <c r="B84" s="82"/>
      <c r="C84" s="1"/>
      <c r="D84" s="1"/>
      <c r="E84" s="1"/>
      <c r="F84" s="1"/>
      <c r="G84" s="1"/>
      <c r="H84" s="1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84"/>
      <c r="X84" s="84"/>
      <c r="Y84" s="84"/>
      <c r="Z84" s="84"/>
      <c r="AA84" s="84"/>
      <c r="AB84" s="84"/>
      <c r="AC84" s="84"/>
      <c r="AD84" s="84"/>
      <c r="AE84" s="83"/>
      <c r="AF84" s="83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</row>
    <row r="85" spans="2:55" ht="12.75"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</row>
    <row r="86" spans="2:55" ht="12.75">
      <c r="B86" s="46"/>
      <c r="C86" s="46"/>
      <c r="BB86" s="46"/>
      <c r="BC86" s="46"/>
    </row>
    <row r="87" spans="2:55" ht="12.75">
      <c r="B87" s="34"/>
      <c r="C87" s="34"/>
      <c r="BB87" s="34"/>
      <c r="BC87" s="34"/>
    </row>
    <row r="88" spans="2:55" ht="12.75">
      <c r="B88" s="34"/>
      <c r="C88" s="34"/>
      <c r="BB88" s="34"/>
      <c r="BC88" s="34"/>
    </row>
    <row r="89" spans="2:55" ht="12.75">
      <c r="B89" s="34"/>
      <c r="C89" s="34"/>
      <c r="BB89" s="34"/>
      <c r="BC89" s="34"/>
    </row>
    <row r="90" spans="2:55" ht="12.75">
      <c r="B90" s="34"/>
      <c r="C90" s="34"/>
      <c r="BB90" s="34"/>
      <c r="BC90" s="34"/>
    </row>
    <row r="91" spans="2:55" ht="12.75">
      <c r="B91" s="34"/>
      <c r="C91" s="34"/>
      <c r="BB91" s="34"/>
      <c r="BC91" s="34"/>
    </row>
    <row r="92" spans="2:55" ht="12.75">
      <c r="B92" s="34"/>
      <c r="C92" s="34"/>
      <c r="BB92" s="34"/>
      <c r="BC92" s="34"/>
    </row>
    <row r="93" spans="2:55" ht="12.75">
      <c r="B93" s="34"/>
      <c r="C93" s="34"/>
      <c r="BB93" s="34"/>
      <c r="BC93" s="34"/>
    </row>
  </sheetData>
  <sheetProtection/>
  <mergeCells count="285">
    <mergeCell ref="AN47:AO47"/>
    <mergeCell ref="AK46:AL46"/>
    <mergeCell ref="AN46:AO46"/>
    <mergeCell ref="AP46:AR46"/>
    <mergeCell ref="E45:AD45"/>
    <mergeCell ref="AE45:AG45"/>
    <mergeCell ref="AP40:AR40"/>
    <mergeCell ref="G41:AD41"/>
    <mergeCell ref="AP45:AR45"/>
    <mergeCell ref="G46:AD46"/>
    <mergeCell ref="AP41:AR41"/>
    <mergeCell ref="G43:AD43"/>
    <mergeCell ref="AN43:AO43"/>
    <mergeCell ref="AK43:AL43"/>
    <mergeCell ref="AH43:AJ43"/>
    <mergeCell ref="G40:AD40"/>
    <mergeCell ref="AK49:AL49"/>
    <mergeCell ref="AH41:AJ41"/>
    <mergeCell ref="AK41:AL41"/>
    <mergeCell ref="AH42:AJ42"/>
    <mergeCell ref="AK42:AL42"/>
    <mergeCell ref="AK48:AL48"/>
    <mergeCell ref="AK47:AL47"/>
    <mergeCell ref="AE39:AG39"/>
    <mergeCell ref="AP48:AR48"/>
    <mergeCell ref="AP42:AR42"/>
    <mergeCell ref="AH45:AJ45"/>
    <mergeCell ref="AK45:AO45"/>
    <mergeCell ref="AN48:AO48"/>
    <mergeCell ref="AE46:AG46"/>
    <mergeCell ref="AE47:AG47"/>
    <mergeCell ref="AN42:AO42"/>
    <mergeCell ref="AN41:AO41"/>
    <mergeCell ref="AE40:AG40"/>
    <mergeCell ref="AH40:AJ40"/>
    <mergeCell ref="AK40:AL40"/>
    <mergeCell ref="AN40:AO40"/>
    <mergeCell ref="A2:AP2"/>
    <mergeCell ref="A3:AP3"/>
    <mergeCell ref="A4:AP4"/>
    <mergeCell ref="AF35:AV35"/>
    <mergeCell ref="AF33:AV33"/>
    <mergeCell ref="J31:N31"/>
    <mergeCell ref="B53:BC53"/>
    <mergeCell ref="E40:F40"/>
    <mergeCell ref="AH39:AJ39"/>
    <mergeCell ref="E39:AD39"/>
    <mergeCell ref="AK39:AO39"/>
    <mergeCell ref="AP39:AR39"/>
    <mergeCell ref="E42:F42"/>
    <mergeCell ref="E41:F41"/>
    <mergeCell ref="AH47:AJ47"/>
    <mergeCell ref="AH48:AJ48"/>
    <mergeCell ref="G48:AD48"/>
    <mergeCell ref="E46:F46"/>
    <mergeCell ref="AH46:AJ46"/>
    <mergeCell ref="E47:F47"/>
    <mergeCell ref="G47:AD47"/>
    <mergeCell ref="E48:F48"/>
    <mergeCell ref="E49:F49"/>
    <mergeCell ref="B54:BC54"/>
    <mergeCell ref="E43:F43"/>
    <mergeCell ref="AH49:AJ49"/>
    <mergeCell ref="G49:AD49"/>
    <mergeCell ref="AP47:AR47"/>
    <mergeCell ref="AP49:AR49"/>
    <mergeCell ref="AE49:AG49"/>
    <mergeCell ref="AN49:AO49"/>
    <mergeCell ref="AP43:AR43"/>
    <mergeCell ref="BB34:BC34"/>
    <mergeCell ref="AW35:AX35"/>
    <mergeCell ref="AZ35:BA35"/>
    <mergeCell ref="BB35:BC35"/>
    <mergeCell ref="D35:F35"/>
    <mergeCell ref="G35:I35"/>
    <mergeCell ref="J35:N35"/>
    <mergeCell ref="O35:AD35"/>
    <mergeCell ref="AW33:AX33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O31:AD31"/>
    <mergeCell ref="D33:F33"/>
    <mergeCell ref="G33:I33"/>
    <mergeCell ref="J33:N33"/>
    <mergeCell ref="O33:AD33"/>
    <mergeCell ref="J32:N32"/>
    <mergeCell ref="O32:AD32"/>
    <mergeCell ref="AF32:AV32"/>
    <mergeCell ref="AW32:AX32"/>
    <mergeCell ref="AZ32:BA32"/>
    <mergeCell ref="BB32:BC32"/>
    <mergeCell ref="AF31:AV31"/>
    <mergeCell ref="AW31:AX31"/>
    <mergeCell ref="AF30:AV30"/>
    <mergeCell ref="AW30:AX30"/>
    <mergeCell ref="AZ31:BA31"/>
    <mergeCell ref="BB31:BC31"/>
    <mergeCell ref="AZ30:BA30"/>
    <mergeCell ref="BB30:BC30"/>
    <mergeCell ref="AF29:AV29"/>
    <mergeCell ref="AW29:AX29"/>
    <mergeCell ref="AZ29:BA29"/>
    <mergeCell ref="BB29:BC29"/>
    <mergeCell ref="AF28:AV28"/>
    <mergeCell ref="AW28:AX28"/>
    <mergeCell ref="AZ28:BA28"/>
    <mergeCell ref="BB28:BC28"/>
    <mergeCell ref="D29:F29"/>
    <mergeCell ref="G29:I29"/>
    <mergeCell ref="J29:N29"/>
    <mergeCell ref="O29:AD29"/>
    <mergeCell ref="BB26:BC26"/>
    <mergeCell ref="D27:F27"/>
    <mergeCell ref="G27:I27"/>
    <mergeCell ref="J27:N27"/>
    <mergeCell ref="O27:AD27"/>
    <mergeCell ref="AF27:AV27"/>
    <mergeCell ref="AW27:AX27"/>
    <mergeCell ref="AZ27:BA27"/>
    <mergeCell ref="BB27:BC27"/>
    <mergeCell ref="D26:F26"/>
    <mergeCell ref="G26:I26"/>
    <mergeCell ref="O26:AD26"/>
    <mergeCell ref="AF26:AV26"/>
    <mergeCell ref="AW26:AX26"/>
    <mergeCell ref="AZ26:BA26"/>
    <mergeCell ref="D30:F30"/>
    <mergeCell ref="G30:I30"/>
    <mergeCell ref="D32:F32"/>
    <mergeCell ref="G32:I32"/>
    <mergeCell ref="D31:F31"/>
    <mergeCell ref="G31:I31"/>
    <mergeCell ref="B29:C29"/>
    <mergeCell ref="B34:C34"/>
    <mergeCell ref="B35:C35"/>
    <mergeCell ref="B30:C30"/>
    <mergeCell ref="B31:C31"/>
    <mergeCell ref="B32:C32"/>
    <mergeCell ref="B33:C33"/>
    <mergeCell ref="BB23:BC23"/>
    <mergeCell ref="AW23:BA23"/>
    <mergeCell ref="J23:N23"/>
    <mergeCell ref="B26:C26"/>
    <mergeCell ref="B27:C27"/>
    <mergeCell ref="B28:C28"/>
    <mergeCell ref="D28:F28"/>
    <mergeCell ref="G28:I28"/>
    <mergeCell ref="AZ25:BA25"/>
    <mergeCell ref="BB25:BC25"/>
    <mergeCell ref="AF24:AV24"/>
    <mergeCell ref="B24:C24"/>
    <mergeCell ref="D24:F24"/>
    <mergeCell ref="G24:I24"/>
    <mergeCell ref="J24:N24"/>
    <mergeCell ref="B23:C23"/>
    <mergeCell ref="G23:I23"/>
    <mergeCell ref="D23:F23"/>
    <mergeCell ref="B16:C16"/>
    <mergeCell ref="B17:C17"/>
    <mergeCell ref="D16:X16"/>
    <mergeCell ref="O23:AV23"/>
    <mergeCell ref="AE17:AF17"/>
    <mergeCell ref="AE18:AF18"/>
    <mergeCell ref="AG17:BA17"/>
    <mergeCell ref="AG18:BA18"/>
    <mergeCell ref="G25:I25"/>
    <mergeCell ref="B18:C18"/>
    <mergeCell ref="B19:C19"/>
    <mergeCell ref="D19:X19"/>
    <mergeCell ref="Y18:Z18"/>
    <mergeCell ref="Y19:Z19"/>
    <mergeCell ref="D18:X18"/>
    <mergeCell ref="M6:T6"/>
    <mergeCell ref="Y6:AF6"/>
    <mergeCell ref="AE15:BA15"/>
    <mergeCell ref="BB15:BC15"/>
    <mergeCell ref="B8:AM8"/>
    <mergeCell ref="B15:X15"/>
    <mergeCell ref="Y15:Z15"/>
    <mergeCell ref="X10:AB10"/>
    <mergeCell ref="H10:L10"/>
    <mergeCell ref="AL10:AP10"/>
    <mergeCell ref="BB16:BC16"/>
    <mergeCell ref="BB18:BC18"/>
    <mergeCell ref="AG19:BA19"/>
    <mergeCell ref="BB19:BC19"/>
    <mergeCell ref="BB17:BC17"/>
    <mergeCell ref="AG16:BA16"/>
    <mergeCell ref="CI17:DP17"/>
    <mergeCell ref="BX14:CC15"/>
    <mergeCell ref="CD14:CH15"/>
    <mergeCell ref="CI14:CX14"/>
    <mergeCell ref="BB24:BC24"/>
    <mergeCell ref="AW24:AX24"/>
    <mergeCell ref="AZ24:BA24"/>
    <mergeCell ref="AW25:AX25"/>
    <mergeCell ref="B25:C25"/>
    <mergeCell ref="CZ18:DP18"/>
    <mergeCell ref="DQ18:DR19"/>
    <mergeCell ref="CD18:CH19"/>
    <mergeCell ref="AE48:AG48"/>
    <mergeCell ref="AE43:AG43"/>
    <mergeCell ref="AF25:AV25"/>
    <mergeCell ref="J25:N25"/>
    <mergeCell ref="D25:F25"/>
    <mergeCell ref="CI23:CX23"/>
    <mergeCell ref="CZ23:DP23"/>
    <mergeCell ref="CI22:CX22"/>
    <mergeCell ref="CZ22:DP22"/>
    <mergeCell ref="DQ22:DR23"/>
    <mergeCell ref="CG30:DP30"/>
    <mergeCell ref="CG31:DP31"/>
    <mergeCell ref="CG28:DP28"/>
    <mergeCell ref="DT18:DU19"/>
    <mergeCell ref="CC30:CE30"/>
    <mergeCell ref="DQ17:DU17"/>
    <mergeCell ref="CD17:CH17"/>
    <mergeCell ref="BX17:CC17"/>
    <mergeCell ref="BX18:CC19"/>
    <mergeCell ref="BX22:CC23"/>
    <mergeCell ref="CI19:CX19"/>
    <mergeCell ref="CZ19:DP19"/>
    <mergeCell ref="CD21:CH21"/>
    <mergeCell ref="CI21:DP21"/>
    <mergeCell ref="DQ21:DU21"/>
    <mergeCell ref="G42:AD42"/>
    <mergeCell ref="CC31:CE31"/>
    <mergeCell ref="CG29:DP29"/>
    <mergeCell ref="BX21:CC21"/>
    <mergeCell ref="U10:V10"/>
    <mergeCell ref="O24:AD24"/>
    <mergeCell ref="J26:N26"/>
    <mergeCell ref="J28:N28"/>
    <mergeCell ref="O28:AD28"/>
    <mergeCell ref="J30:N30"/>
    <mergeCell ref="O30:AD30"/>
    <mergeCell ref="O25:AD25"/>
    <mergeCell ref="Y17:Z17"/>
    <mergeCell ref="D17:X17"/>
    <mergeCell ref="DT10:DU11"/>
    <mergeCell ref="BX9:CC9"/>
    <mergeCell ref="CD9:CH9"/>
    <mergeCell ref="CI9:DP9"/>
    <mergeCell ref="CC29:CE29"/>
    <mergeCell ref="CC28:CE28"/>
    <mergeCell ref="DQ9:DU9"/>
    <mergeCell ref="BX10:CC11"/>
    <mergeCell ref="CD10:CH11"/>
    <mergeCell ref="CD22:CH23"/>
    <mergeCell ref="DT22:DU23"/>
    <mergeCell ref="BX13:CC13"/>
    <mergeCell ref="CD13:CH13"/>
    <mergeCell ref="CI13:DP13"/>
    <mergeCell ref="DS10:DS11"/>
    <mergeCell ref="CI10:CX10"/>
    <mergeCell ref="DT14:DU15"/>
    <mergeCell ref="CI11:CX11"/>
    <mergeCell ref="CZ11:DP11"/>
    <mergeCell ref="DQ13:DU13"/>
    <mergeCell ref="CI15:CX15"/>
    <mergeCell ref="CZ15:DP15"/>
    <mergeCell ref="CZ14:DP14"/>
    <mergeCell ref="CB6:CF6"/>
    <mergeCell ref="CO6:CP6"/>
    <mergeCell ref="CR6:CV6"/>
    <mergeCell ref="DF6:DJ6"/>
    <mergeCell ref="CZ10:DP10"/>
    <mergeCell ref="DQ10:DR11"/>
    <mergeCell ref="AE42:AG42"/>
    <mergeCell ref="AE41:AG41"/>
    <mergeCell ref="AE19:AF19"/>
    <mergeCell ref="AE16:AF16"/>
    <mergeCell ref="Y16:Z16"/>
    <mergeCell ref="DS14:DS15"/>
    <mergeCell ref="DQ14:DR15"/>
    <mergeCell ref="DS22:DS23"/>
    <mergeCell ref="DS18:DS19"/>
    <mergeCell ref="CI18:CX18"/>
  </mergeCells>
  <printOptions/>
  <pageMargins left="0.3937007874015748" right="0.3937007874015748" top="0.3937007874015748" bottom="0.3937007874015748" header="0" footer="0"/>
  <pageSetup horizontalDpi="600" verticalDpi="600" orientation="landscape" paperSize="8" r:id="rId2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ismail - [2010]</cp:lastModifiedBy>
  <cp:lastPrinted>2015-05-20T09:30:21Z</cp:lastPrinted>
  <dcterms:created xsi:type="dcterms:W3CDTF">2002-02-21T07:48:38Z</dcterms:created>
  <dcterms:modified xsi:type="dcterms:W3CDTF">2015-05-20T09:58:56Z</dcterms:modified>
  <cp:category/>
  <cp:version/>
  <cp:contentType/>
  <cp:contentStatus/>
</cp:coreProperties>
</file>